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Amt30\Akten\Amt 30 (Rechtsamt)\Zuwendungen\#99-02-00 FORMULARE - Antrag und Verwendungsnachweis\#01-00 Antrag\"/>
    </mc:Choice>
  </mc:AlternateContent>
  <bookViews>
    <workbookView xWindow="75" yWindow="0" windowWidth="25530" windowHeight="12165" tabRatio="635" firstSheet="1" activeTab="4"/>
  </bookViews>
  <sheets>
    <sheet name="Acerno_Cache_XXXXX" sheetId="7" state="veryHidden" r:id="rId1"/>
    <sheet name="Hinweise" sheetId="11" r:id="rId2"/>
    <sheet name="intern-nicht bearbeiten" sheetId="9" r:id="rId3"/>
    <sheet name="Deckblatt" sheetId="8" r:id="rId4"/>
    <sheet name="Erfassung" sheetId="4" r:id="rId5"/>
  </sheets>
  <definedNames>
    <definedName name="_xlnm.Print_Area" localSheetId="3">Deckblatt!$A$4:$K$89</definedName>
    <definedName name="_xlnm.Print_Area" localSheetId="4">Erfassung!$A$1:$I$122</definedName>
    <definedName name="solver_eng" localSheetId="3" hidden="1">1</definedName>
    <definedName name="solver_neg" localSheetId="3" hidden="1">1</definedName>
    <definedName name="solver_num" localSheetId="3" hidden="1">0</definedName>
    <definedName name="solver_opt" localSheetId="3" hidden="1">Deckblatt!$E$27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62913" fullPrecision="0"/>
</workbook>
</file>

<file path=xl/calcChain.xml><?xml version="1.0" encoding="utf-8"?>
<calcChain xmlns="http://schemas.openxmlformats.org/spreadsheetml/2006/main">
  <c r="I27" i="4" l="1"/>
  <c r="D81" i="4" l="1"/>
  <c r="D73" i="4"/>
  <c r="I81" i="4"/>
  <c r="M76" i="8" l="1"/>
  <c r="I14" i="4" l="1"/>
  <c r="M66" i="8" l="1"/>
  <c r="M64" i="8"/>
  <c r="M63" i="8"/>
  <c r="M12" i="8" l="1"/>
  <c r="A6" i="8" l="1"/>
  <c r="D53" i="8" l="1"/>
  <c r="F52" i="8"/>
  <c r="M70" i="8" l="1"/>
  <c r="H70" i="8"/>
  <c r="M52" i="8"/>
  <c r="M16" i="8" l="1"/>
  <c r="M19" i="8"/>
  <c r="A4" i="8"/>
  <c r="M21" i="8"/>
  <c r="M24" i="8"/>
  <c r="M22" i="8"/>
  <c r="K98" i="4" l="1"/>
  <c r="A89" i="8"/>
  <c r="H36" i="4"/>
  <c r="F36" i="4"/>
  <c r="I73" i="4"/>
  <c r="I38" i="4"/>
  <c r="M61" i="8"/>
  <c r="F61" i="8"/>
  <c r="M58" i="8"/>
  <c r="F58" i="8"/>
  <c r="M49" i="8"/>
  <c r="M47" i="8"/>
  <c r="F47" i="8"/>
  <c r="M44" i="8"/>
  <c r="F44" i="8"/>
  <c r="M41" i="8"/>
  <c r="F41" i="8"/>
  <c r="M35" i="8"/>
  <c r="M31" i="8"/>
  <c r="M30" i="8"/>
  <c r="H30" i="8"/>
  <c r="M28" i="8"/>
  <c r="M27" i="8"/>
  <c r="K27" i="8"/>
  <c r="M26" i="8"/>
  <c r="M25" i="8"/>
  <c r="M23" i="8"/>
  <c r="M14" i="8"/>
  <c r="I88" i="4" l="1"/>
  <c r="K40" i="4"/>
  <c r="K41" i="4"/>
  <c r="K39" i="4"/>
  <c r="K32" i="4" l="1"/>
  <c r="K30" i="4"/>
  <c r="A111" i="4" l="1"/>
  <c r="A110" i="4"/>
  <c r="A109" i="4"/>
  <c r="A108" i="4"/>
  <c r="A107" i="4"/>
  <c r="A106" i="4"/>
  <c r="A105" i="4"/>
  <c r="A104" i="4"/>
  <c r="A103" i="4"/>
  <c r="A102" i="4"/>
  <c r="K81" i="4"/>
  <c r="K73" i="4"/>
  <c r="K71" i="4"/>
  <c r="K69" i="4"/>
  <c r="K67" i="4"/>
  <c r="K65" i="4"/>
  <c r="K43" i="4"/>
  <c r="H63" i="4"/>
  <c r="F63" i="4"/>
  <c r="K86" i="4" l="1"/>
  <c r="D88" i="4"/>
  <c r="A112" i="4"/>
  <c r="K112" i="4" l="1"/>
  <c r="K88" i="4"/>
  <c r="D96" i="4"/>
  <c r="K96" i="4" l="1"/>
  <c r="I57" i="4" l="1"/>
  <c r="K47" i="4"/>
  <c r="K55" i="4"/>
  <c r="K51" i="4"/>
  <c r="D41" i="4"/>
  <c r="K49" i="4" l="1"/>
  <c r="K53" i="4"/>
  <c r="K45" i="4"/>
  <c r="K14" i="4" l="1"/>
  <c r="D40" i="4"/>
  <c r="K27" i="4"/>
  <c r="D39" i="4"/>
  <c r="D38" i="4" l="1"/>
  <c r="D57" i="4" l="1"/>
  <c r="D95" i="4" s="1"/>
  <c r="K95" i="4" l="1"/>
  <c r="D97" i="4"/>
  <c r="H114" i="4" s="1"/>
  <c r="K57" i="4"/>
  <c r="G98" i="4" l="1"/>
  <c r="K97" i="4"/>
</calcChain>
</file>

<file path=xl/comments1.xml><?xml version="1.0" encoding="utf-8"?>
<comments xmlns="http://schemas.openxmlformats.org/spreadsheetml/2006/main">
  <authors>
    <author>Wittmann, Eva</author>
  </authors>
  <commentList>
    <comment ref="C13" authorId="0" shapeId="0">
      <text>
        <r>
          <rPr>
            <sz val="11"/>
            <color indexed="81"/>
            <rFont val="Arial"/>
            <family val="2"/>
          </rPr>
          <t xml:space="preserve">Kleine </t>
        </r>
        <r>
          <rPr>
            <b/>
            <sz val="11"/>
            <color indexed="81"/>
            <rFont val="Arial"/>
            <family val="2"/>
          </rPr>
          <t>rote Dreiecke</t>
        </r>
        <r>
          <rPr>
            <sz val="11"/>
            <color indexed="81"/>
            <rFont val="Arial"/>
            <family val="2"/>
          </rPr>
          <t xml:space="preserve"> weisen auf einen ergänzenden Kommentar hin.</t>
        </r>
      </text>
    </comment>
  </commentList>
</comments>
</file>

<file path=xl/comments2.xml><?xml version="1.0" encoding="utf-8"?>
<comments xmlns="http://schemas.openxmlformats.org/spreadsheetml/2006/main">
  <authors>
    <author>Hack, Thomas</author>
  </authors>
  <commentList>
    <comment ref="A16" authorId="0" shapeId="0">
      <text>
        <r>
          <rPr>
            <sz val="11"/>
            <color indexed="81"/>
            <rFont val="Arial"/>
            <family val="2"/>
          </rPr>
          <t>Schlagwort zum geförderten Tätigkeitsfeld / zur geförderten Sparte, z.B. Schuldnerberatung, Offene Kinder- und Jugendarbeit.</t>
        </r>
      </text>
    </comment>
    <comment ref="B49" authorId="0" shapeId="0">
      <text>
        <r>
          <rPr>
            <sz val="11"/>
            <color indexed="81"/>
            <rFont val="Arial"/>
            <family val="2"/>
          </rPr>
          <t>Es kommt nicht auf die Anzahl der beschäftigten Personen an, sondern darauf, wie vielen Vollzeit-Arbeitsstellen deren Arbeitszeit insgesamt entspricht. Beispiel: Zwei Halbtagskräfte entsprechen einem Vollzeitwert.</t>
        </r>
      </text>
    </comment>
    <comment ref="F52" authorId="0" shapeId="0">
      <text>
        <r>
          <rPr>
            <sz val="11"/>
            <color indexed="81"/>
            <rFont val="Arial"/>
            <family val="2"/>
          </rPr>
          <t>Eingabe beispielsweise „</t>
        </r>
        <r>
          <rPr>
            <b/>
            <sz val="11"/>
            <color indexed="81"/>
            <rFont val="Arial"/>
            <family val="2"/>
          </rPr>
          <t>seit 2012 jährlich</t>
        </r>
        <r>
          <rPr>
            <sz val="11"/>
            <color indexed="81"/>
            <rFont val="Arial"/>
            <family val="2"/>
          </rPr>
          <t>“ oder „</t>
        </r>
        <r>
          <rPr>
            <b/>
            <sz val="11"/>
            <color indexed="81"/>
            <rFont val="Arial"/>
            <family val="2"/>
          </rPr>
          <t>2013 und 2014</t>
        </r>
        <r>
          <rPr>
            <sz val="11"/>
            <color indexed="81"/>
            <rFont val="Arial"/>
            <family val="2"/>
          </rPr>
          <t>“ oder „</t>
        </r>
        <r>
          <rPr>
            <b/>
            <sz val="11"/>
            <color indexed="81"/>
            <rFont val="Arial"/>
            <family val="2"/>
          </rPr>
          <t>01.09. - 31.12.2014</t>
        </r>
        <r>
          <rPr>
            <sz val="11"/>
            <color indexed="81"/>
            <rFont val="Arial"/>
            <family val="2"/>
          </rPr>
          <t>“</t>
        </r>
      </text>
    </comment>
    <comment ref="B57" authorId="0" shapeId="0">
      <text>
        <r>
          <rPr>
            <sz val="11"/>
            <color indexed="81"/>
            <rFont val="Arial"/>
            <family val="2"/>
          </rPr>
          <t xml:space="preserve">Hierauf bezieht sich der in </t>
        </r>
        <r>
          <rPr>
            <b/>
            <sz val="11"/>
            <color indexed="81"/>
            <rFont val="Arial"/>
            <family val="2"/>
          </rPr>
          <t>#19</t>
        </r>
        <r>
          <rPr>
            <sz val="11"/>
            <color indexed="81"/>
            <rFont val="Arial"/>
            <family val="2"/>
          </rPr>
          <t xml:space="preserve"> genannte Verwendungszweck</t>
        </r>
      </text>
    </comment>
    <comment ref="B76" authorId="0" shapeId="0">
      <text>
        <r>
          <rPr>
            <sz val="11"/>
            <color indexed="81"/>
            <rFont val="Arial"/>
            <family val="2"/>
          </rPr>
          <t xml:space="preserve">Eigenleistungen sind Teil der Eigenmittel; Eigenmittel sind alle dem Zuwendungsempfänger für den geförderten Bereich zur Verfügung stehenden Sach- und Geldmittel. Zu den Eigenleistungen zählt beispielsweise der Einsatz Ehrenamtlicher ohne Aufwandsentschädigung, vgl. </t>
        </r>
        <r>
          <rPr>
            <b/>
            <sz val="11"/>
            <color indexed="81"/>
            <rFont val="Arial"/>
            <family val="2"/>
          </rPr>
          <t>#22</t>
        </r>
      </text>
    </comment>
  </commentList>
</comments>
</file>

<file path=xl/comments3.xml><?xml version="1.0" encoding="utf-8"?>
<comments xmlns="http://schemas.openxmlformats.org/spreadsheetml/2006/main">
  <authors>
    <author>Hack, Thomas</author>
    <author>Wittmann, Eva</author>
  </authors>
  <commentList>
    <comment ref="F4" authorId="0" shapeId="0">
      <text>
        <r>
          <rPr>
            <sz val="11"/>
            <color indexed="81"/>
            <rFont val="Arial"/>
            <family val="2"/>
          </rPr>
          <t>In Bezug auf die in der Spalte „Anzahl“ angegebenen Vollzeitwerte</t>
        </r>
      </text>
    </comment>
    <comment ref="G4" authorId="0" shapeId="0">
      <text>
        <r>
          <rPr>
            <sz val="11"/>
            <color indexed="81"/>
            <rFont val="Arial"/>
            <family val="2"/>
          </rPr>
          <t xml:space="preserve">Wird Personal aus verschiedenen Töpfen finanziert (z.B. von verschiedenen Zuschussgebern oder durch Eigenmittel), gilt bezüglich der Personalkosten: Geben Sie bitte unter </t>
        </r>
        <r>
          <rPr>
            <b/>
            <sz val="11"/>
            <color indexed="81"/>
            <rFont val="Arial"/>
            <family val="2"/>
          </rPr>
          <t>#19</t>
        </r>
        <r>
          <rPr>
            <sz val="11"/>
            <color indexed="81"/>
            <rFont val="Arial"/>
            <family val="2"/>
          </rPr>
          <t xml:space="preserve"> und </t>
        </r>
        <r>
          <rPr>
            <b/>
            <sz val="11"/>
            <color indexed="81"/>
            <rFont val="Arial"/>
            <family val="2"/>
          </rPr>
          <t>#20</t>
        </r>
        <r>
          <rPr>
            <sz val="11"/>
            <color indexed="81"/>
            <rFont val="Arial"/>
            <family val="2"/>
          </rPr>
          <t xml:space="preserve"> nur die Stellen(-anteile) bzw. den Tätigkeitsumfang sowie den jeweils zugehörigen finanziellen Aufwand an, die dem vorliegenden Projekt zuzuordnen sind. Sofern sich sonstige Einnahmen (neben der hier beantragten Zuwen-dung) auf das Projekt beziehen, tragen Sie die Beträge unter </t>
        </r>
        <r>
          <rPr>
            <b/>
            <sz val="11"/>
            <color indexed="81"/>
            <rFont val="Arial"/>
            <family val="2"/>
          </rPr>
          <t>#37-42</t>
        </r>
        <r>
          <rPr>
            <sz val="11"/>
            <color indexed="81"/>
            <rFont val="Arial"/>
            <family val="2"/>
          </rPr>
          <t xml:space="preserve"> ein.</t>
        </r>
      </text>
    </comment>
    <comment ref="I37" authorId="0" shapeId="0">
      <text>
        <r>
          <rPr>
            <b/>
            <sz val="11"/>
            <color indexed="81"/>
            <rFont val="Arial"/>
            <family val="2"/>
          </rPr>
          <t xml:space="preserve">Hinweis: 
</t>
        </r>
        <r>
          <rPr>
            <sz val="11"/>
            <color indexed="81"/>
            <rFont val="Arial"/>
            <family val="2"/>
          </rPr>
          <t xml:space="preserve">Zuwendungsfähig sind nur zur Erreichung des Zuwendungszwecks wirtschaftliche und zweckmäßige Ausgaben (vgl. Ziffer 8 der Rahmenrichtlinie Zuwendungen). 
Dies bedeutet z.B. bei Personalausgaben keine Besserstellung ggü. Öffentlichem Dienst; Personal-, Sach- und Gemeinkosten müssen unmittelbar erforderlich, geschäftsüblich und angemessen sein; zahlungsunwirksame und Finanzierungsaufwendungen nicht zuwendungsfähig. </t>
        </r>
      </text>
    </comment>
    <comment ref="I38" authorId="0" shapeId="0">
      <text>
        <r>
          <rPr>
            <sz val="11"/>
            <color indexed="81"/>
            <rFont val="Tahoma"/>
            <family val="2"/>
          </rPr>
          <t>Personalausgaben ergeben sich als Summe aus den Zeilen 39-41</t>
        </r>
      </text>
    </comment>
    <comment ref="B47" authorId="0" shapeId="0">
      <text>
        <r>
          <rPr>
            <sz val="11"/>
            <color indexed="81"/>
            <rFont val="Arial"/>
            <family val="2"/>
          </rPr>
          <t xml:space="preserve">Vermögensgegenstände sind 
</t>
        </r>
        <r>
          <rPr>
            <b/>
            <sz val="11"/>
            <color indexed="81"/>
            <rFont val="Arial"/>
            <family val="2"/>
          </rPr>
          <t>nur im Einzelfall und bis max. 5.000 €</t>
        </r>
        <r>
          <rPr>
            <sz val="11"/>
            <color indexed="81"/>
            <rFont val="Arial"/>
            <family val="2"/>
          </rPr>
          <t xml:space="preserve"> 
förderfähig. 
Bitte gesondert aufschlüsseln und begründen!</t>
        </r>
      </text>
    </comment>
    <comment ref="B49" authorId="0" shapeId="0">
      <text>
        <r>
          <rPr>
            <sz val="11"/>
            <color indexed="81"/>
            <rFont val="Arial"/>
            <family val="2"/>
          </rPr>
          <t xml:space="preserve">Sofern Ausgaben nach dem Jahresabschluss bestimmt werden. 
In dem Fall können </t>
        </r>
        <r>
          <rPr>
            <b/>
            <sz val="11"/>
            <color indexed="81"/>
            <rFont val="Arial"/>
            <family val="2"/>
          </rPr>
          <t>keine Ausgaben für Vermögensgegenstände</t>
        </r>
        <r>
          <rPr>
            <sz val="11"/>
            <color indexed="81"/>
            <rFont val="Arial"/>
            <family val="2"/>
          </rPr>
          <t xml:space="preserve"> 
(vgl. </t>
        </r>
        <r>
          <rPr>
            <b/>
            <sz val="11"/>
            <color indexed="81"/>
            <rFont val="Arial"/>
            <family val="2"/>
          </rPr>
          <t>#29</t>
        </r>
        <r>
          <rPr>
            <sz val="11"/>
            <color indexed="81"/>
            <rFont val="Arial"/>
            <family val="2"/>
          </rPr>
          <t xml:space="preserve">) geltend gemacht werden. </t>
        </r>
      </text>
    </comment>
    <comment ref="B53" authorId="0" shapeId="0">
      <text>
        <r>
          <rPr>
            <sz val="11"/>
            <color indexed="81"/>
            <rFont val="Arial"/>
            <family val="2"/>
          </rPr>
          <t xml:space="preserve">Nur möglich bei </t>
        </r>
        <r>
          <rPr>
            <b/>
            <sz val="11"/>
            <color indexed="81"/>
            <rFont val="Arial"/>
            <family val="2"/>
          </rPr>
          <t>Förderung einzelner Sparten</t>
        </r>
        <r>
          <rPr>
            <sz val="11"/>
            <color indexed="81"/>
            <rFont val="Arial"/>
            <family val="2"/>
          </rPr>
          <t xml:space="preserve"> einer Institution. Bitte gesondert aufschlüsseln und begründen!</t>
        </r>
      </text>
    </comment>
    <comment ref="B69" authorId="1" shapeId="0">
      <text>
        <r>
          <rPr>
            <sz val="11"/>
            <color indexed="81"/>
            <rFont val="Arial"/>
            <family val="2"/>
          </rPr>
          <t>Soweit nicht anderweitig zweckgebunden</t>
        </r>
      </text>
    </comment>
    <comment ref="B71" authorId="1" shapeId="0">
      <text>
        <r>
          <rPr>
            <sz val="11"/>
            <color indexed="81"/>
            <rFont val="Arial"/>
            <family val="2"/>
          </rPr>
          <t xml:space="preserve">Beispielsweise Überlassung von Räumlichkeiten; 
bitte Nachweis beifügen oder nachreichen. </t>
        </r>
      </text>
    </comment>
    <comment ref="B91" authorId="0" shapeId="0">
      <text>
        <r>
          <rPr>
            <sz val="11"/>
            <color indexed="81"/>
            <rFont val="Arial"/>
            <family val="2"/>
          </rPr>
          <t>Beispielsweise eine parallele Projekt-Förderung.</t>
        </r>
      </text>
    </comment>
  </commentList>
</comments>
</file>

<file path=xl/sharedStrings.xml><?xml version="1.0" encoding="utf-8"?>
<sst xmlns="http://schemas.openxmlformats.org/spreadsheetml/2006/main" count="327" uniqueCount="221">
  <si>
    <t>#</t>
  </si>
  <si>
    <t>bis:</t>
  </si>
  <si>
    <t>Stadt Heidelberg</t>
  </si>
  <si>
    <t>Postfach 105520</t>
  </si>
  <si>
    <t>69045 Heidelberg</t>
  </si>
  <si>
    <t>Bitte zurücksenden an:</t>
  </si>
  <si>
    <t>Für diesen Verwendungszweck eingesetztes Personal in Festanstellung (befristet oder unbefristet)</t>
  </si>
  <si>
    <t>1.</t>
  </si>
  <si>
    <t>2.</t>
  </si>
  <si>
    <t>3.</t>
  </si>
  <si>
    <t>4.</t>
  </si>
  <si>
    <t>5.</t>
  </si>
  <si>
    <t>6.</t>
  </si>
  <si>
    <t>Summe:</t>
  </si>
  <si>
    <t xml:space="preserve">Qualifikation / Funktion </t>
  </si>
  <si>
    <t>7.</t>
  </si>
  <si>
    <t>8.</t>
  </si>
  <si>
    <t>€</t>
  </si>
  <si>
    <t>Sonstige Einnahmen</t>
  </si>
  <si>
    <t>Zwischensumme Einnahmen</t>
  </si>
  <si>
    <t>Saldo</t>
  </si>
  <si>
    <t>Qualifikation / Funktion</t>
  </si>
  <si>
    <t xml:space="preserve"> (Std. / Woche)</t>
  </si>
  <si>
    <t>mit Aufwandsentschädigung</t>
  </si>
  <si>
    <t>Für diesen Verwendungszweck ehrenamtlich Tätige Personen</t>
  </si>
  <si>
    <r>
      <t>ohne</t>
    </r>
    <r>
      <rPr>
        <sz val="11"/>
        <color theme="1"/>
        <rFont val="Arial"/>
        <family val="2"/>
      </rPr>
      <t xml:space="preserve"> Aufwandsentschädigung </t>
    </r>
  </si>
  <si>
    <t>Zwischensumme Ausgaben</t>
  </si>
  <si>
    <t xml:space="preserve">Nachrichtlich: </t>
  </si>
  <si>
    <t>Bezeichnung</t>
  </si>
  <si>
    <t>Zwischensummen</t>
  </si>
  <si>
    <t>(Ort, Datum)</t>
  </si>
  <si>
    <t>(Name, Funktion in Druckbuchstaben)</t>
  </si>
  <si>
    <t>(Unterschrift)</t>
  </si>
  <si>
    <t>Die nachfolgenden Angaben gelten für folgenden Zeitraum:</t>
  </si>
  <si>
    <t>von:</t>
  </si>
  <si>
    <t>Sonstiges (bitte Bezeichnung anpassen)</t>
  </si>
  <si>
    <t>Rahmenrichtlinie "Zuwendungen"</t>
  </si>
  <si>
    <t>F</t>
  </si>
  <si>
    <t>entspricht:</t>
  </si>
  <si>
    <t>Bitte auswählen</t>
  </si>
  <si>
    <t>Prüfziffer:</t>
  </si>
  <si>
    <t>Bitte wählen</t>
  </si>
  <si>
    <t xml:space="preserve">Übersicht Personalausgaben (ohne Gemeinkosten) </t>
  </si>
  <si>
    <t>Personalausgaben</t>
  </si>
  <si>
    <t xml:space="preserve">ggf. Prüfungsvermerk </t>
  </si>
  <si>
    <r>
      <t xml:space="preserve">Zahlungsunwirksame Aufwendungen
</t>
    </r>
    <r>
      <rPr>
        <sz val="10"/>
        <color theme="1"/>
        <rFont val="Arial"/>
        <family val="2"/>
      </rPr>
      <t>(Abschreibungen, Rückstellungen,…)</t>
    </r>
  </si>
  <si>
    <t>Betrag</t>
  </si>
  <si>
    <t xml:space="preserve">Sonstige Zuwendungen weiterer Dritter </t>
  </si>
  <si>
    <t>Geschäfts- und Tätigkeitsbericht</t>
  </si>
  <si>
    <t>Anzahl Anlagen insgesamt</t>
  </si>
  <si>
    <t>Anl.Nr.</t>
  </si>
  <si>
    <r>
      <rPr>
        <b/>
        <sz val="12"/>
        <color theme="1"/>
        <rFont val="Arial"/>
        <family val="2"/>
      </rPr>
      <t xml:space="preserve">Geschäftskosten </t>
    </r>
    <r>
      <rPr>
        <sz val="12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(z.B. Telefon, Internet, Porto, Bürobedarf)</t>
    </r>
  </si>
  <si>
    <r>
      <rPr>
        <b/>
        <sz val="12"/>
        <color theme="1"/>
        <rFont val="Arial"/>
        <family val="2"/>
      </rPr>
      <t>Sonstiges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(z.B. GEMA, Umlagen)</t>
    </r>
  </si>
  <si>
    <t>1)</t>
  </si>
  <si>
    <t>2)</t>
  </si>
  <si>
    <r>
      <t xml:space="preserve">Bitte </t>
    </r>
    <r>
      <rPr>
        <b/>
        <u/>
        <sz val="16"/>
        <color theme="1"/>
        <rFont val="Arial"/>
        <family val="2"/>
      </rPr>
      <t>beide Arbeitsblätter</t>
    </r>
    <r>
      <rPr>
        <sz val="16"/>
        <color theme="1"/>
        <rFont val="Arial"/>
        <family val="2"/>
      </rPr>
      <t xml:space="preserve"> vollständig (sofern zutreffend) ausfüllen:</t>
    </r>
  </si>
  <si>
    <t>Deckblatt!</t>
  </si>
  <si>
    <t>Erfassung!</t>
  </si>
  <si>
    <t>►</t>
  </si>
  <si>
    <t>Förderzeitraum</t>
  </si>
  <si>
    <t>Kontaktperson</t>
  </si>
  <si>
    <t>Name:</t>
  </si>
  <si>
    <t>Funktion:</t>
  </si>
  <si>
    <t>Postanschrift</t>
  </si>
  <si>
    <t>PLZ:</t>
  </si>
  <si>
    <t>Ort:</t>
  </si>
  <si>
    <t>Bankverbindung</t>
  </si>
  <si>
    <t>(Eine Überweisung auf 
private Konten ist nur 
im Ausnahmefall möglich)</t>
  </si>
  <si>
    <t xml:space="preserve">IBAN </t>
  </si>
  <si>
    <t xml:space="preserve">Rechtsform und vertretungsberechtigte Person </t>
  </si>
  <si>
    <t>Rechtsform:</t>
  </si>
  <si>
    <t xml:space="preserve">Beginn der Tätigkeit, Erfahrungszeitraum </t>
  </si>
  <si>
    <r>
      <t>Beschreiben Sie kurz die Aufgaben Ihrer Institution:</t>
    </r>
    <r>
      <rPr>
        <sz val="11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 xml:space="preserve">(Bitte geben Sie ggf. auch an, 
wo dies geregelt ist, 
z.B. Vereinssatzung) </t>
    </r>
  </si>
  <si>
    <t>ggf. Hinweis beachten:</t>
  </si>
  <si>
    <r>
      <t xml:space="preserve">Anerkennung des Finanzamtes wg. </t>
    </r>
    <r>
      <rPr>
        <b/>
        <sz val="11"/>
        <color theme="1"/>
        <rFont val="Arial"/>
        <family val="2"/>
      </rPr>
      <t>Gemeinnützigkeit</t>
    </r>
    <r>
      <rPr>
        <sz val="11"/>
        <color theme="1"/>
        <rFont val="Arial"/>
        <family val="2"/>
      </rPr>
      <t xml:space="preserve">? </t>
    </r>
  </si>
  <si>
    <r>
      <t xml:space="preserve">Berechtigung zum </t>
    </r>
    <r>
      <rPr>
        <b/>
        <sz val="11"/>
        <color theme="1"/>
        <rFont val="Arial"/>
        <family val="2"/>
      </rPr>
      <t>Vorsteuerabzug</t>
    </r>
    <r>
      <rPr>
        <sz val="11"/>
        <color theme="1"/>
        <rFont val="Arial"/>
        <family val="2"/>
      </rPr>
      <t xml:space="preserve">?
</t>
    </r>
  </si>
  <si>
    <r>
      <t xml:space="preserve">Anzahl </t>
    </r>
    <r>
      <rPr>
        <b/>
        <sz val="11"/>
        <color theme="1"/>
        <rFont val="Arial"/>
        <family val="2"/>
      </rPr>
      <t>Beschäftigungsverhältnisse</t>
    </r>
    <r>
      <rPr>
        <sz val="11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(in Vollzeitwerten)</t>
    </r>
  </si>
  <si>
    <r>
      <t xml:space="preserve">Wurde Ihre Institution bzw. die hier betroffene Sparte von der Stadt </t>
    </r>
    <r>
      <rPr>
        <b/>
        <sz val="11"/>
        <color theme="1"/>
        <rFont val="Arial"/>
        <family val="2"/>
      </rPr>
      <t>in der Vergangenheit 
schon gefördert</t>
    </r>
    <r>
      <rPr>
        <sz val="11"/>
        <color theme="1"/>
        <rFont val="Arial"/>
        <family val="2"/>
      </rPr>
      <t xml:space="preserve">? </t>
    </r>
  </si>
  <si>
    <t>Verwendungszweck</t>
  </si>
  <si>
    <r>
      <t xml:space="preserve">Soll Ihre Institution mit </t>
    </r>
    <r>
      <rPr>
        <b/>
        <u/>
        <sz val="11"/>
        <color theme="1"/>
        <rFont val="Arial"/>
        <family val="2"/>
      </rPr>
      <t>sämtlichen</t>
    </r>
    <r>
      <rPr>
        <sz val="11"/>
        <color theme="1"/>
        <rFont val="Arial"/>
        <family val="2"/>
      </rPr>
      <t xml:space="preserve"> in #12 genannten Aufgaben gefördert werden oder bezieht sich Ihr Antrag nur auf eine </t>
    </r>
    <r>
      <rPr>
        <b/>
        <sz val="11"/>
        <color theme="1"/>
        <rFont val="Arial"/>
        <family val="2"/>
      </rPr>
      <t>Sparte</t>
    </r>
    <r>
      <rPr>
        <sz val="11"/>
        <color theme="1"/>
        <rFont val="Arial"/>
        <family val="2"/>
      </rPr>
      <t xml:space="preserve"> Ihrer Tätigkeit?</t>
    </r>
  </si>
  <si>
    <r>
      <t xml:space="preserve">Möchten Sie mit Ihrem Angebot eine konkrete </t>
    </r>
    <r>
      <rPr>
        <b/>
        <sz val="11"/>
        <color theme="1"/>
        <rFont val="Arial"/>
        <family val="2"/>
      </rPr>
      <t>Zielgruppe</t>
    </r>
    <r>
      <rPr>
        <sz val="11"/>
        <color theme="1"/>
        <rFont val="Arial"/>
        <family val="2"/>
      </rPr>
      <t xml:space="preserve"> erreichen?</t>
    </r>
  </si>
  <si>
    <r>
      <t xml:space="preserve">Welche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verfolgen Sie mit Ihrer Arbeit? 
Wie lassen sich angestrebte Wirkung und eingesetzte Methoden beschreiben?</t>
    </r>
  </si>
  <si>
    <r>
      <t xml:space="preserve">Beabsichtigen Sie, anhand bestimmter </t>
    </r>
    <r>
      <rPr>
        <b/>
        <sz val="11"/>
        <color theme="1"/>
        <rFont val="Arial"/>
        <family val="2"/>
      </rPr>
      <t>Faktoren</t>
    </r>
    <r>
      <rPr>
        <sz val="11"/>
        <color theme="1"/>
        <rFont val="Arial"/>
        <family val="2"/>
      </rPr>
      <t xml:space="preserve"> zu messen, ob Sie diese Ziele erreicht haben? </t>
    </r>
  </si>
  <si>
    <t>Eigenleistungen</t>
  </si>
  <si>
    <t>Anmerkungen und Hinweise</t>
  </si>
  <si>
    <t>prognostizierte 
Summe:</t>
  </si>
  <si>
    <t>Kosten- und Finanzierungsplan: AUSGABEN</t>
  </si>
  <si>
    <t>Erwartete Ausgaben</t>
  </si>
  <si>
    <t>Zuwendungsfähige Ausgaben</t>
  </si>
  <si>
    <t>Erläuterungen</t>
  </si>
  <si>
    <t>Kosten- und Finanzierungsplan: EINNAHMEN</t>
  </si>
  <si>
    <t>Erwartete Einnahmen</t>
  </si>
  <si>
    <t>Erläuterung</t>
  </si>
  <si>
    <t>Prognose: Gegenüberstellung AUSGABEN / EINNAHMEN</t>
  </si>
  <si>
    <t>Höhe der beantragten Förderung</t>
  </si>
  <si>
    <t>Anmerkungen Fachamt</t>
  </si>
  <si>
    <t>Amt für Wirtschaftsförderung und Beschäftigung (80)</t>
  </si>
  <si>
    <t xml:space="preserve">Amt für Abfallwirtschaft und Stadtreinigung (70) </t>
  </si>
  <si>
    <t xml:space="preserve">Amt für Baurecht und Denkmalschutz (63) </t>
  </si>
  <si>
    <t xml:space="preserve">Bürgeramt (15) </t>
  </si>
  <si>
    <t xml:space="preserve">Amt für Chancengleichheit (16) </t>
  </si>
  <si>
    <t xml:space="preserve">Feuerwehr (37) </t>
  </si>
  <si>
    <t xml:space="preserve">Gebäudemanagement (19) </t>
  </si>
  <si>
    <t xml:space="preserve">Geschäftsstelle Bahnstadt </t>
  </si>
  <si>
    <t xml:space="preserve">Geschäftsstelle Interkulturelles Zentrum </t>
  </si>
  <si>
    <t xml:space="preserve">Kämmereiamt (20) </t>
  </si>
  <si>
    <t xml:space="preserve">Kinder- und Jugendamt (51) </t>
  </si>
  <si>
    <t xml:space="preserve">Kulturamt (41) </t>
  </si>
  <si>
    <t xml:space="preserve">Kurpfälzisches Museum (42) </t>
  </si>
  <si>
    <t xml:space="preserve">Landschafts- und Forstamt (67) </t>
  </si>
  <si>
    <t xml:space="preserve">Amt für Liegenschaften (23) </t>
  </si>
  <si>
    <t xml:space="preserve">Musik- und Singschule (46) </t>
  </si>
  <si>
    <t xml:space="preserve">Amt für Öffentlichkeitsarbeit (13) </t>
  </si>
  <si>
    <t xml:space="preserve">Personal- und Organisationsamt (11) </t>
  </si>
  <si>
    <t xml:space="preserve">Rechnungsprüfungsamt (14) </t>
  </si>
  <si>
    <t xml:space="preserve">Rechtsamt (30) </t>
  </si>
  <si>
    <t xml:space="preserve">Referat des Oberbürgermeisters (01) </t>
  </si>
  <si>
    <t xml:space="preserve">Amt für Schule und Bildung (40) </t>
  </si>
  <si>
    <t xml:space="preserve">Amt für Soziales und Senioren (50) </t>
  </si>
  <si>
    <t xml:space="preserve">Amt für Sport und Gesundheitsförderung (52) </t>
  </si>
  <si>
    <t xml:space="preserve">Stadtarchiv (47) </t>
  </si>
  <si>
    <t xml:space="preserve">Stadtbücherei (45) </t>
  </si>
  <si>
    <t xml:space="preserve">Amt für Stadtentwicklung und Statistik (12) </t>
  </si>
  <si>
    <t xml:space="preserve">Stadtplanungsamt (61) </t>
  </si>
  <si>
    <t xml:space="preserve">Standesamt (34) </t>
  </si>
  <si>
    <t xml:space="preserve">Technisches Bürgeramt (63) </t>
  </si>
  <si>
    <t xml:space="preserve">Amt für Umweltschutz, Gewerbeaufsicht und Energie (31) </t>
  </si>
  <si>
    <t xml:space="preserve">Amt für Verkehrsmanagement (81)  </t>
  </si>
  <si>
    <t xml:space="preserve">Vermessungsamt (62) </t>
  </si>
  <si>
    <t>Satzung</t>
  </si>
  <si>
    <t>Anzahl</t>
  </si>
  <si>
    <t xml:space="preserve">Tiefbauamt (66) </t>
  </si>
  <si>
    <r>
      <t xml:space="preserve">Mit nachstehender Unterschrift wird versichert, dass die Angaben in diesem Antrag </t>
    </r>
    <r>
      <rPr>
        <b/>
        <sz val="13"/>
        <color theme="1"/>
        <rFont val="Arial"/>
        <family val="2"/>
      </rPr>
      <t>richtig und vollständig</t>
    </r>
    <r>
      <rPr>
        <sz val="13"/>
        <color theme="1"/>
        <rFont val="Arial"/>
        <family val="2"/>
      </rPr>
      <t xml:space="preserve"> sind. </t>
    </r>
  </si>
  <si>
    <t>Allgemeine Angaben (Zuwendungsempfänger/-in, Projektdauer, etc.) sowie eine Beschreibung des geplanten Projekts</t>
  </si>
  <si>
    <t>Bitte wählen Sie das für Sie zuständige Fachamt:</t>
  </si>
  <si>
    <t xml:space="preserve">Theater und Orchester (44) </t>
  </si>
  <si>
    <t>Angaben zum Antragsteller / zur Antragstellerin</t>
  </si>
  <si>
    <t>Kurzprofil des Antragstellers / der Antragstellerin</t>
  </si>
  <si>
    <r>
      <t xml:space="preserve">Zuwendungs-empfänger/-in
</t>
    </r>
    <r>
      <rPr>
        <sz val="10"/>
        <color theme="1"/>
        <rFont val="Arial"/>
        <family val="2"/>
      </rPr>
      <t>(vollständige Bezeichnung)</t>
    </r>
  </si>
  <si>
    <t>Telefon &amp; E-Mail:</t>
  </si>
  <si>
    <t>Kontoinhaber/-in</t>
  </si>
  <si>
    <t>Info liegt vor / 
vgl. Antrag vom</t>
  </si>
  <si>
    <t>(Hierauf bezieht sich der 
in #19 genannte Verwendungszweck)</t>
  </si>
  <si>
    <t>Nachweise über beantragte / erhaltene sonstige Zuwendungen der Stadt 
(vgl. #40)</t>
  </si>
  <si>
    <t>Nachweise über beantragte / erhaltene sonstige Zuwendungen der öffentlichen Hand (vgl. #41)</t>
  </si>
  <si>
    <r>
      <t>Zwischensumme erwartete (zuwendungsfähiger) Ausgaben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(siehe #34)</t>
    </r>
  </si>
  <si>
    <r>
      <t xml:space="preserve">Zwischensumme erwartete (berücksichtigungspflichtiger) Einnahmen 
</t>
    </r>
    <r>
      <rPr>
        <i/>
        <sz val="10"/>
        <rFont val="Arial"/>
        <family val="2"/>
      </rPr>
      <t>(siehe #44)</t>
    </r>
  </si>
  <si>
    <r>
      <t xml:space="preserve">Personal in Festanstellung 
</t>
    </r>
    <r>
      <rPr>
        <i/>
        <sz val="11"/>
        <rFont val="Arial"/>
        <family val="2"/>
      </rPr>
      <t>(gemäß #19)</t>
    </r>
  </si>
  <si>
    <r>
      <t xml:space="preserve">Honorare etc. 
</t>
    </r>
    <r>
      <rPr>
        <i/>
        <sz val="11"/>
        <rFont val="Arial"/>
        <family val="2"/>
      </rPr>
      <t>(gemäß #20)</t>
    </r>
  </si>
  <si>
    <r>
      <t xml:space="preserve">Anzahl
</t>
    </r>
    <r>
      <rPr>
        <sz val="12"/>
        <color theme="1"/>
        <rFont val="Arial"/>
        <family val="2"/>
      </rPr>
      <t>(Vollzeitwerte)</t>
    </r>
  </si>
  <si>
    <t xml:space="preserve">Personalaufwand 
pro Jahr (brutto) </t>
  </si>
  <si>
    <t>Für diesen Verwendungszweck eingesetztes Personal (Honorarkräfte oder geringfügig Beschäftigte / Personen mit Minijob)</t>
  </si>
  <si>
    <r>
      <t xml:space="preserve">Aufwandsentschädigung  für 
ehrenamtlich tätige Personen </t>
    </r>
    <r>
      <rPr>
        <i/>
        <sz val="11"/>
        <rFont val="Arial"/>
        <family val="2"/>
      </rPr>
      <t>(gemäß #21)</t>
    </r>
  </si>
  <si>
    <t>Füllt die Stadt Heidelberg aus:</t>
  </si>
  <si>
    <r>
      <rPr>
        <b/>
        <sz val="12"/>
        <color theme="1"/>
        <rFont val="Arial"/>
        <family val="2"/>
      </rPr>
      <t>Einnahmen</t>
    </r>
    <r>
      <rPr>
        <sz val="12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(z.B. Nutzungsentgelte, Beiträge Teilnehmender)</t>
    </r>
  </si>
  <si>
    <t>ggf. bitte wählen</t>
  </si>
  <si>
    <t>Im Falle einer Förderung bin ich mit der Veröffentlichung folgender Angaben im Internet einverstanden:
Name des Zuwendungsempfängers / der Zuwendungsempfängerin sowie Art und Zweck der Zuwendung.</t>
  </si>
  <si>
    <t xml:space="preserve">Hier werden die prognostizierten Aufwendungen und Einnahmen dargestellt. </t>
  </si>
  <si>
    <t>Datumsformat</t>
  </si>
  <si>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</si>
  <si>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</si>
  <si>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</si>
  <si>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</si>
  <si>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</si>
  <si>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</si>
  <si>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</si>
  <si>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</si>
  <si>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</si>
  <si>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</si>
  <si>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</si>
  <si>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</si>
  <si>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</si>
  <si>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</si>
  <si>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(vgl. #17)</t>
  </si>
  <si>
    <r>
      <t xml:space="preserve">Anlagen
</t>
    </r>
    <r>
      <rPr>
        <sz val="10"/>
        <color rgb="FFFFFFFF"/>
        <rFont val="Arial"/>
        <family val="2"/>
      </rPr>
      <t>(bitte auswählen bzw. näher bezeichnen und die angezeigte Anl.Nr. übernehmen)</t>
    </r>
  </si>
  <si>
    <t>vor 1990</t>
  </si>
  <si>
    <t>Beigefügt?</t>
  </si>
  <si>
    <r>
      <t xml:space="preserve">Weitere Anmerkungen
</t>
    </r>
    <r>
      <rPr>
        <sz val="10"/>
        <color rgb="FFFFFFFF"/>
        <rFont val="Arial"/>
        <family val="2"/>
      </rPr>
      <t>(vgl. Antrag vom, etc…)</t>
    </r>
  </si>
  <si>
    <t>Tätigkeit mit Kindern / Jugendlichen:</t>
  </si>
  <si>
    <t>Bitte schätzen Sie (ggf. in %)
wie viele Teilnehmende ca. erwartet werden:</t>
  </si>
  <si>
    <t>aus Heidelberg</t>
  </si>
  <si>
    <t>von außerhalb Heidelbergs</t>
  </si>
  <si>
    <t>Werden diese Kräfte 
ganz oder teilweise 
anderweitig finanziert?</t>
  </si>
  <si>
    <t>ggf. Erläuterung / falls Zeilen nicht ausreichen, bitte gesonderte Anlage erstellen</t>
  </si>
  <si>
    <t>Aufschlüsselung zur beantragten Übernahme von Ausgaben für Vermögensgegenstände (vgl. #29)</t>
  </si>
  <si>
    <t>Aufschlüsselung zur beantragten Übernahme von Gemeinkosten (vgl. #32)</t>
  </si>
  <si>
    <r>
      <t>In welcher Form / in welchem Umfang tragen Sie durch</t>
    </r>
    <r>
      <rPr>
        <b/>
        <sz val="11"/>
        <color theme="1"/>
        <rFont val="Arial"/>
        <family val="2"/>
      </rPr>
      <t xml:space="preserve"> Eigenleistungen</t>
    </r>
    <r>
      <rPr>
        <sz val="11"/>
        <color theme="1"/>
        <rFont val="Arial"/>
        <family val="2"/>
      </rPr>
      <t xml:space="preserve"> zur Durchführung des Vorhabens bei?</t>
    </r>
  </si>
  <si>
    <r>
      <rPr>
        <b/>
        <sz val="14"/>
        <color rgb="FFFFFFFF"/>
        <rFont val="Arial"/>
        <family val="2"/>
      </rPr>
      <t xml:space="preserve">Kurzbezeichnung </t>
    </r>
    <r>
      <rPr>
        <b/>
        <sz val="12"/>
        <color rgb="FFFFFFFF"/>
        <rFont val="Arial"/>
        <family val="2"/>
      </rPr>
      <t xml:space="preserve">
</t>
    </r>
    <r>
      <rPr>
        <sz val="10"/>
        <color rgb="FFFFFFFF"/>
        <rFont val="Arial"/>
        <family val="2"/>
      </rPr>
      <t>(vgl. #13)</t>
    </r>
  </si>
  <si>
    <t>Hinweise zur Bearbeitung / zum Ausfüllen dieser Datei</t>
  </si>
  <si>
    <r>
      <t xml:space="preserve">Die Stadt Heidelberg orientiert sich bei der Prüfung Ihres Zuwendungs-Antrages an der seit 1. Januar 2016 geltenden Rahmenrichtlinie „Zuwendungen“. Den Text finden Sie unter www.heidelberg.de/zuwendungen oder unter dem nachstehend hinterlegten Link. 
</t>
    </r>
    <r>
      <rPr>
        <sz val="11"/>
        <rFont val="Arial"/>
        <family val="2"/>
      </rPr>
      <t>Bei Fragen wenden Sie sich bitte an das für die Zuwendungsgewährung zuständige Fachamt; die Kolleginnen und Kollegen helfen Ihnen gerne weiter.</t>
    </r>
  </si>
  <si>
    <t>Straße, Nr.:</t>
  </si>
  <si>
    <t>Miete und Nebenkosten</t>
  </si>
  <si>
    <t>(ggf.) Vermögensgegenstände</t>
  </si>
  <si>
    <t>(ggf.) Gemeinkosten</t>
  </si>
  <si>
    <t>Weitere kommunale Förderung</t>
  </si>
  <si>
    <t>Landesmittel</t>
  </si>
  <si>
    <t>Bundesmittel</t>
  </si>
  <si>
    <t>Sonstige Zuwendungen der Stadt</t>
  </si>
  <si>
    <t>Verwendungszweckbezogene Sachkosten</t>
  </si>
  <si>
    <r>
      <t xml:space="preserve">Sonstige Zuwendungen der öffentlichen Hand
</t>
    </r>
    <r>
      <rPr>
        <sz val="10"/>
        <color theme="1"/>
        <rFont val="Arial"/>
        <family val="2"/>
      </rPr>
      <t>(Bitte Nachweis beifügen oder nachreichen)</t>
    </r>
  </si>
  <si>
    <r>
      <t xml:space="preserve">Anerkennung als </t>
    </r>
    <r>
      <rPr>
        <b/>
        <sz val="11"/>
        <color theme="1"/>
        <rFont val="Arial"/>
        <family val="2"/>
      </rPr>
      <t>Träger der freien Jugendhilfe</t>
    </r>
    <r>
      <rPr>
        <sz val="11"/>
        <color theme="1"/>
        <rFont val="Arial"/>
        <family val="2"/>
      </rPr>
      <t>?</t>
    </r>
    <r>
      <rPr>
        <sz val="10"/>
        <color theme="1"/>
        <rFont val="Arial"/>
        <family val="2"/>
      </rPr>
      <t xml:space="preserve"> 
(ggf. seit wann)</t>
    </r>
  </si>
  <si>
    <t>Nachweis über Gemeinnützigkeit (vgl. #09)</t>
  </si>
  <si>
    <t>Werden diese Stellen(-anteile) ganz oder teilweise anderweitig finanziert?</t>
  </si>
  <si>
    <r>
      <t>Eingruppierung 
und Stufe</t>
    </r>
    <r>
      <rPr>
        <sz val="12"/>
        <color theme="1"/>
        <rFont val="Arial"/>
        <family val="2"/>
      </rPr>
      <t xml:space="preserve">
(vgl. TVöD)</t>
    </r>
  </si>
  <si>
    <r>
      <t xml:space="preserve">Personalaufwand für diesen Verwendungszweck 
</t>
    </r>
    <r>
      <rPr>
        <sz val="12"/>
        <color theme="1"/>
        <rFont val="Arial"/>
        <family val="2"/>
      </rPr>
      <t>(brutto)</t>
    </r>
  </si>
  <si>
    <r>
      <t xml:space="preserve">Aufwand für dieses Vorhaben </t>
    </r>
    <r>
      <rPr>
        <sz val="12"/>
        <color theme="1"/>
        <rFont val="Arial"/>
        <family val="2"/>
      </rPr>
      <t xml:space="preserve">(brutto) </t>
    </r>
  </si>
  <si>
    <r>
      <t xml:space="preserve">Tätigkeitsumfang </t>
    </r>
    <r>
      <rPr>
        <sz val="11"/>
        <color theme="1"/>
        <rFont val="Arial"/>
        <family val="2"/>
      </rPr>
      <t>für dieses Vorhaben</t>
    </r>
  </si>
  <si>
    <t>Stundensatz 
(in Euro)</t>
  </si>
  <si>
    <t xml:space="preserve">Spenden </t>
  </si>
  <si>
    <r>
      <t xml:space="preserve">Sollten Ihnen die vorhandenen Felder auf dem </t>
    </r>
    <r>
      <rPr>
        <u/>
        <sz val="16"/>
        <color rgb="FF0000CC"/>
        <rFont val="Arial"/>
        <family val="2"/>
      </rPr>
      <t>Deckblatt</t>
    </r>
    <r>
      <rPr>
        <sz val="16"/>
        <color theme="1"/>
        <rFont val="Arial"/>
        <family val="2"/>
      </rPr>
      <t xml:space="preserve"> für Ihre Angaben nicht ausreichen, verwenden Sie bitte entweder das Feld  </t>
    </r>
    <r>
      <rPr>
        <b/>
        <sz val="16"/>
        <color theme="1"/>
        <rFont val="Arial"/>
        <family val="2"/>
      </rPr>
      <t>#18</t>
    </r>
    <r>
      <rPr>
        <sz val="16"/>
        <color theme="1"/>
        <rFont val="Arial"/>
        <family val="2"/>
      </rPr>
      <t xml:space="preserve"> oder erstellen Sie eine separate Anlage (und weisen im Eingabefeld darauf hin). 
Bitte vergessen Sie nicht, die nummerierte Anlage dem Antrag beizufügen (auch elektronisch) und in der Anlagenübersicht zu vermerken. </t>
    </r>
  </si>
  <si>
    <r>
      <t xml:space="preserve">Bitte drucken Sie die vollständig ausgefüllten Tabellenblätter </t>
    </r>
    <r>
      <rPr>
        <u/>
        <sz val="16"/>
        <color rgb="FF0000CC"/>
        <rFont val="Arial"/>
        <family val="2"/>
      </rPr>
      <t>Deckblatt</t>
    </r>
    <r>
      <rPr>
        <sz val="16"/>
        <color theme="1"/>
        <rFont val="Arial"/>
        <family val="2"/>
      </rPr>
      <t xml:space="preserve"> und </t>
    </r>
    <r>
      <rPr>
        <u/>
        <sz val="16"/>
        <color rgb="FF0000CC"/>
        <rFont val="Arial"/>
        <family val="2"/>
      </rPr>
      <t>Erfassung</t>
    </r>
    <r>
      <rPr>
        <sz val="16"/>
        <color theme="1"/>
        <rFont val="Arial"/>
        <family val="2"/>
      </rPr>
      <t xml:space="preserve"> aus und </t>
    </r>
    <r>
      <rPr>
        <b/>
        <sz val="16"/>
        <color theme="1"/>
        <rFont val="Arial"/>
        <family val="2"/>
      </rPr>
      <t>unterschreiben</t>
    </r>
    <r>
      <rPr>
        <sz val="16"/>
        <color theme="1"/>
        <rFont val="Arial"/>
        <family val="2"/>
      </rPr>
      <t xml:space="preserve"> dieses Antragsformular </t>
    </r>
    <r>
      <rPr>
        <b/>
        <sz val="16"/>
        <color theme="1"/>
        <rFont val="Arial"/>
        <family val="2"/>
      </rPr>
      <t>auf der letzten Seite</t>
    </r>
    <r>
      <rPr>
        <sz val="16"/>
        <color theme="1"/>
        <rFont val="Arial"/>
        <family val="2"/>
      </rPr>
      <t xml:space="preserve">. Lassen Sie den Antrag (mit Anlagen) dann der Stadt bitte in </t>
    </r>
    <r>
      <rPr>
        <b/>
        <sz val="16"/>
        <color theme="1"/>
        <rFont val="Arial"/>
        <family val="2"/>
      </rPr>
      <t>Papierform</t>
    </r>
    <r>
      <rPr>
        <sz val="16"/>
        <color theme="1"/>
        <rFont val="Arial"/>
        <family val="2"/>
      </rPr>
      <t xml:space="preserve"> zukommen. Wir bitten Sie außerdem, dem für Sie zuständigen Fachamt die ausgefüllte </t>
    </r>
    <r>
      <rPr>
        <b/>
        <sz val="16"/>
        <color theme="1"/>
        <rFont val="Arial"/>
        <family val="2"/>
      </rPr>
      <t>Excel-Datei auch elektronisch (per E-Mail)</t>
    </r>
    <r>
      <rPr>
        <sz val="16"/>
        <color theme="1"/>
        <rFont val="Arial"/>
        <family val="2"/>
      </rPr>
      <t xml:space="preserve"> zur Verfügung zu stellen. 
Sie erleichtern den Kolleginnen und Kollegen damit die Bearbeitung Ihres Zuwendungsantrages! Vielen Dank.</t>
    </r>
  </si>
  <si>
    <r>
      <t xml:space="preserve">Manche Zellen sind in der oberen rechten Ecke mit einem kleinen </t>
    </r>
    <r>
      <rPr>
        <u/>
        <sz val="16"/>
        <color rgb="FFFF0000"/>
        <rFont val="Arial"/>
        <family val="2"/>
      </rPr>
      <t>roten Dreieck</t>
    </r>
    <r>
      <rPr>
        <sz val="16"/>
        <color theme="1"/>
        <rFont val="Arial"/>
        <family val="2"/>
      </rPr>
      <t xml:space="preserve"> markiert. Wenn Sie mit der Maus darüber fahren, sehen Sie ergänzende Ausfüll-Hinweise zu dem jeweiligen Feld. Sie können das an dieser Zelle / diesem Text testen! </t>
    </r>
  </si>
  <si>
    <t>Grau bzw. farbig hinterlegte Felder sind nicht beschreibbar.</t>
  </si>
  <si>
    <r>
      <t xml:space="preserve">Bitte Zahlenangaben in der Tabelle </t>
    </r>
    <r>
      <rPr>
        <u/>
        <sz val="16"/>
        <color rgb="FF0000FF"/>
        <rFont val="Arial"/>
        <family val="2"/>
      </rPr>
      <t>Erfassung</t>
    </r>
    <r>
      <rPr>
        <sz val="16"/>
        <color theme="1"/>
        <rFont val="Arial"/>
        <family val="2"/>
      </rPr>
      <t xml:space="preserve"> direkt eintragen und nicht kopieren.</t>
    </r>
  </si>
  <si>
    <t>bitte Bezeichnung anpassen</t>
  </si>
  <si>
    <t>EU-Mittel</t>
  </si>
  <si>
    <r>
      <t xml:space="preserve">Sollten Ihnen die vorhandenen Zeilen auf dem Blatt </t>
    </r>
    <r>
      <rPr>
        <u/>
        <sz val="16"/>
        <color rgb="FF0000FF"/>
        <rFont val="Arial"/>
        <family val="2"/>
      </rPr>
      <t>Erfassung</t>
    </r>
    <r>
      <rPr>
        <sz val="16"/>
        <color theme="1"/>
        <rFont val="Arial"/>
        <family val="2"/>
      </rPr>
      <t xml:space="preserve"> für Ihre Angaben nicht ausreichen, können Sie alternativ auch eine eigene Anlage erstellen; bitte vergessen Sie nicht, diese dem Antrag beizufügen (auch elektronisch) sowie sie in der Anlagenübersicht zu vermerken  und zu nummerieren. </t>
    </r>
  </si>
  <si>
    <t>anerkannter Betrag</t>
  </si>
  <si>
    <r>
      <rPr>
        <b/>
        <sz val="12"/>
        <color theme="1"/>
        <rFont val="Arial"/>
        <family val="2"/>
      </rPr>
      <t xml:space="preserve">Eigenmittel 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(sonstige Sach- oder Geldmittel)</t>
    </r>
  </si>
  <si>
    <t>nicht berücksichtigungspflichtige sonstige Einnahmen</t>
  </si>
  <si>
    <t>darüber hinausgehende Ausgaben (z.B. übertarifliche Zahlungen)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</si>
</sst>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0000"/>
    <numFmt numFmtId="166" formatCode="#,##0.00\ [$€-407]"/>
  </numFmts>
  <fonts count="66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u/>
      <sz val="11"/>
      <color theme="10"/>
      <name val="Arial"/>
      <family val="2"/>
    </font>
    <font>
      <b/>
      <sz val="5"/>
      <color theme="1"/>
      <name val="Arial"/>
      <family val="2"/>
    </font>
    <font>
      <i/>
      <sz val="9"/>
      <color theme="1"/>
      <name val="Arial"/>
      <family val="2"/>
    </font>
    <font>
      <sz val="48"/>
      <color rgb="FFCC0066"/>
      <name val="Wingdings"/>
      <charset val="2"/>
    </font>
    <font>
      <b/>
      <sz val="14"/>
      <color rgb="FFFFFFFF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/>
      <sz val="9"/>
      <color theme="1"/>
      <name val="Arial"/>
      <family val="2"/>
    </font>
    <font>
      <i/>
      <sz val="28"/>
      <color theme="1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color rgb="FFFFFFFF"/>
      <name val="Arial"/>
      <family val="2"/>
    </font>
    <font>
      <i/>
      <sz val="1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6"/>
      <color theme="10"/>
      <name val="Arial"/>
      <family val="2"/>
    </font>
    <font>
      <b/>
      <u/>
      <sz val="16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Verdana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4"/>
      <color rgb="FFFFFFFF"/>
      <name val="Arial"/>
      <family val="2"/>
    </font>
    <font>
      <sz val="12"/>
      <color theme="0"/>
      <name val="Arial"/>
      <family val="2"/>
    </font>
    <font>
      <b/>
      <i/>
      <sz val="14"/>
      <color theme="0"/>
      <name val="Arial"/>
      <family val="2"/>
    </font>
    <font>
      <b/>
      <sz val="10"/>
      <color theme="0"/>
      <name val="Arial"/>
      <family val="2"/>
    </font>
    <font>
      <sz val="16"/>
      <color theme="0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u/>
      <sz val="16"/>
      <color rgb="FF0000CC"/>
      <name val="Arial"/>
      <family val="2"/>
    </font>
    <font>
      <u/>
      <sz val="16"/>
      <color rgb="FFFF0000"/>
      <name val="Arial"/>
      <family val="2"/>
    </font>
    <font>
      <u/>
      <sz val="16"/>
      <color rgb="FF0000FF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11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50"/>
        <bgColor indexed="64"/>
      </patternFill>
    </fill>
    <fill>
      <patternFill patternType="solid">
        <fgColor rgb="FFC8C9C7"/>
        <bgColor indexed="64"/>
      </patternFill>
    </fill>
    <fill>
      <patternFill patternType="solid">
        <fgColor theme="0" tint="-0.2499465926084170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">
        <color indexed="64"/>
      </left>
      <right/>
      <top style="mediumDashDot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ed">
        <color indexed="64"/>
      </bottom>
      <diagonal/>
    </border>
    <border>
      <left/>
      <right/>
      <top style="mediumDashDot">
        <color indexed="64"/>
      </top>
      <bottom style="medium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/>
    <xf numFmtId="0" fontId="0" fillId="3" borderId="0" xfId="0" applyFill="1"/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vertical="center"/>
      <protection hidden="1"/>
    </xf>
    <xf numFmtId="164" fontId="6" fillId="0" borderId="18" xfId="0" applyNumberFormat="1" applyFont="1" applyFill="1" applyBorder="1" applyAlignment="1" applyProtection="1">
      <alignment horizontal="right" wrapText="1" indent="1"/>
      <protection locked="0"/>
    </xf>
    <xf numFmtId="0" fontId="4" fillId="0" borderId="0" xfId="0" applyFont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1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protection hidden="1"/>
    </xf>
    <xf numFmtId="0" fontId="22" fillId="0" borderId="0" xfId="0" applyFont="1" applyAlignment="1" applyProtection="1"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Fill="1"/>
    <xf numFmtId="0" fontId="20" fillId="0" borderId="0" xfId="0" applyFont="1"/>
    <xf numFmtId="0" fontId="20" fillId="0" borderId="0" xfId="0" applyFont="1" applyProtection="1">
      <protection hidden="1"/>
    </xf>
    <xf numFmtId="164" fontId="0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/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29" fillId="0" borderId="0" xfId="0" applyFont="1" applyProtection="1">
      <protection locked="0"/>
    </xf>
    <xf numFmtId="0" fontId="36" fillId="2" borderId="0" xfId="0" applyFont="1" applyFill="1" applyAlignment="1" applyProtection="1">
      <alignment horizontal="center" vertical="center"/>
      <protection hidden="1"/>
    </xf>
    <xf numFmtId="0" fontId="36" fillId="2" borderId="0" xfId="0" applyFont="1" applyFill="1" applyAlignment="1" applyProtection="1">
      <alignment horizontal="center"/>
      <protection hidden="1"/>
    </xf>
    <xf numFmtId="0" fontId="34" fillId="0" borderId="0" xfId="1" applyFont="1" applyProtection="1">
      <protection locked="0"/>
    </xf>
    <xf numFmtId="0" fontId="24" fillId="0" borderId="0" xfId="0" applyFont="1" applyAlignment="1" applyProtection="1">
      <protection locked="0"/>
    </xf>
    <xf numFmtId="0" fontId="9" fillId="0" borderId="0" xfId="0" applyFont="1" applyAlignment="1">
      <alignment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Alignment="1" applyProtection="1">
      <alignment vertical="center" wrapText="1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49" fillId="0" borderId="14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34" fillId="0" borderId="0" xfId="1" applyFont="1" applyAlignment="1" applyProtection="1">
      <alignment vertical="top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6" fillId="2" borderId="0" xfId="0" applyFont="1" applyFill="1" applyAlignment="1" applyProtection="1">
      <alignment horizontal="center"/>
      <protection locked="0"/>
    </xf>
    <xf numFmtId="0" fontId="37" fillId="0" borderId="0" xfId="0" applyFont="1" applyFill="1" applyProtection="1">
      <protection hidden="1"/>
    </xf>
    <xf numFmtId="0" fontId="52" fillId="0" borderId="0" xfId="0" applyFont="1" applyProtection="1">
      <protection hidden="1"/>
    </xf>
    <xf numFmtId="0" fontId="37" fillId="0" borderId="0" xfId="0" applyFont="1" applyAlignment="1" applyProtection="1">
      <alignment horizontal="center"/>
      <protection hidden="1"/>
    </xf>
    <xf numFmtId="0" fontId="52" fillId="0" borderId="0" xfId="0" applyFont="1" applyAlignment="1" applyProtection="1">
      <alignment horizontal="right"/>
      <protection hidden="1"/>
    </xf>
    <xf numFmtId="0" fontId="52" fillId="0" borderId="0" xfId="0" applyFont="1" applyFill="1" applyProtection="1">
      <protection hidden="1"/>
    </xf>
    <xf numFmtId="0" fontId="29" fillId="0" borderId="0" xfId="0" applyFont="1" applyProtection="1">
      <protection hidden="1"/>
    </xf>
    <xf numFmtId="0" fontId="29" fillId="0" borderId="0" xfId="0" applyFont="1" applyFill="1" applyProtection="1">
      <protection hidden="1"/>
    </xf>
    <xf numFmtId="0" fontId="29" fillId="0" borderId="0" xfId="0" applyFont="1" applyAlignment="1" applyProtection="1">
      <alignment vertical="top"/>
      <protection hidden="1"/>
    </xf>
    <xf numFmtId="0" fontId="29" fillId="0" borderId="0" xfId="0" applyFont="1" applyFill="1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vertical="top"/>
      <protection hidden="1"/>
    </xf>
    <xf numFmtId="0" fontId="29" fillId="0" borderId="0" xfId="0" applyFont="1" applyFill="1" applyAlignment="1" applyProtection="1">
      <alignment horizontal="left" vertical="top" wrapText="1"/>
      <protection hidden="1"/>
    </xf>
    <xf numFmtId="0" fontId="12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/>
      <protection hidden="1"/>
    </xf>
    <xf numFmtId="0" fontId="0" fillId="0" borderId="0" xfId="0" applyFont="1"/>
    <xf numFmtId="0" fontId="0" fillId="0" borderId="0" xfId="0" applyFont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66" fontId="6" fillId="0" borderId="35" xfId="3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/>
      <protection hidden="1"/>
    </xf>
    <xf numFmtId="0" fontId="56" fillId="2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protection locked="0"/>
    </xf>
    <xf numFmtId="166" fontId="6" fillId="0" borderId="36" xfId="3" applyNumberFormat="1" applyFont="1" applyFill="1" applyBorder="1" applyAlignment="1" applyProtection="1">
      <alignment wrapText="1"/>
      <protection locked="0"/>
    </xf>
    <xf numFmtId="166" fontId="6" fillId="0" borderId="43" xfId="3" applyNumberFormat="1" applyFont="1" applyFill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 indent="1"/>
      <protection locked="0"/>
    </xf>
    <xf numFmtId="0" fontId="0" fillId="0" borderId="4" xfId="0" applyFont="1" applyBorder="1" applyAlignment="1" applyProtection="1">
      <alignment horizontal="left" vertical="center" wrapText="1" indent="1"/>
      <protection locked="0"/>
    </xf>
    <xf numFmtId="164" fontId="0" fillId="0" borderId="6" xfId="0" applyNumberFormat="1" applyFont="1" applyBorder="1" applyAlignment="1" applyProtection="1">
      <alignment horizontal="right" vertical="center" wrapText="1" indent="1"/>
      <protection locked="0"/>
    </xf>
    <xf numFmtId="0" fontId="0" fillId="0" borderId="6" xfId="0" applyFont="1" applyBorder="1" applyAlignment="1" applyProtection="1">
      <alignment horizontal="left" vertical="center" wrapText="1" indent="1"/>
      <protection locked="0"/>
    </xf>
    <xf numFmtId="0" fontId="0" fillId="4" borderId="6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right" vertical="center" indent="1"/>
      <protection hidden="1"/>
    </xf>
    <xf numFmtId="164" fontId="4" fillId="0" borderId="0" xfId="0" applyNumberFormat="1" applyFont="1" applyFill="1" applyBorder="1" applyAlignment="1" applyProtection="1">
      <alignment horizontal="right" vertical="center" indent="1"/>
      <protection hidden="1"/>
    </xf>
    <xf numFmtId="0" fontId="27" fillId="5" borderId="0" xfId="0" applyFont="1" applyFill="1" applyProtection="1">
      <protection hidden="1"/>
    </xf>
    <xf numFmtId="0" fontId="57" fillId="5" borderId="0" xfId="0" applyFont="1" applyFill="1" applyProtection="1">
      <protection hidden="1"/>
    </xf>
    <xf numFmtId="0" fontId="55" fillId="5" borderId="0" xfId="0" applyFont="1" applyFill="1" applyAlignment="1" applyProtection="1">
      <alignment horizontal="center"/>
      <protection hidden="1"/>
    </xf>
    <xf numFmtId="0" fontId="55" fillId="5" borderId="0" xfId="0" applyFont="1" applyFill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 applyProtection="1">
      <alignment vertical="center"/>
      <protection hidden="1"/>
    </xf>
    <xf numFmtId="0" fontId="5" fillId="5" borderId="3" xfId="0" applyFont="1" applyFill="1" applyBorder="1" applyAlignment="1" applyProtection="1">
      <alignment vertical="center"/>
      <protection hidden="1"/>
    </xf>
    <xf numFmtId="0" fontId="5" fillId="5" borderId="2" xfId="0" applyFont="1" applyFill="1" applyBorder="1" applyAlignment="1" applyProtection="1">
      <alignment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9" fillId="6" borderId="10" xfId="0" applyFont="1" applyFill="1" applyBorder="1" applyAlignment="1" applyProtection="1">
      <alignment vertical="center"/>
      <protection hidden="1"/>
    </xf>
    <xf numFmtId="0" fontId="9" fillId="6" borderId="11" xfId="0" applyFont="1" applyFill="1" applyBorder="1" applyAlignment="1" applyProtection="1">
      <alignment vertical="center"/>
      <protection hidden="1"/>
    </xf>
    <xf numFmtId="0" fontId="13" fillId="6" borderId="14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0" fillId="6" borderId="10" xfId="0" applyFill="1" applyBorder="1" applyProtection="1">
      <protection hidden="1"/>
    </xf>
    <xf numFmtId="0" fontId="38" fillId="6" borderId="6" xfId="0" applyFont="1" applyFill="1" applyBorder="1" applyAlignment="1" applyProtection="1">
      <alignment vertical="center"/>
      <protection hidden="1"/>
    </xf>
    <xf numFmtId="0" fontId="4" fillId="6" borderId="10" xfId="0" applyFont="1" applyFill="1" applyBorder="1" applyAlignment="1" applyProtection="1">
      <alignment vertical="center" wrapText="1"/>
      <protection hidden="1"/>
    </xf>
    <xf numFmtId="0" fontId="6" fillId="6" borderId="4" xfId="0" applyFont="1" applyFill="1" applyBorder="1" applyAlignment="1" applyProtection="1">
      <alignment horizontal="left" vertical="center" wrapText="1"/>
      <protection hidden="1"/>
    </xf>
    <xf numFmtId="0" fontId="4" fillId="6" borderId="13" xfId="0" applyFont="1" applyFill="1" applyBorder="1" applyAlignment="1" applyProtection="1">
      <alignment vertical="center"/>
      <protection hidden="1"/>
    </xf>
    <xf numFmtId="0" fontId="7" fillId="6" borderId="11" xfId="0" applyFont="1" applyFill="1" applyBorder="1" applyAlignment="1" applyProtection="1">
      <alignment vertical="center"/>
      <protection hidden="1"/>
    </xf>
    <xf numFmtId="0" fontId="4" fillId="6" borderId="15" xfId="0" applyFont="1" applyFill="1" applyBorder="1" applyAlignment="1" applyProtection="1">
      <alignment vertical="center"/>
      <protection hidden="1"/>
    </xf>
    <xf numFmtId="0" fontId="7" fillId="6" borderId="7" xfId="0" applyFont="1" applyFill="1" applyBorder="1" applyAlignment="1" applyProtection="1">
      <alignment vertical="center"/>
      <protection hidden="1"/>
    </xf>
    <xf numFmtId="0" fontId="7" fillId="6" borderId="6" xfId="0" applyFont="1" applyFill="1" applyBorder="1" applyAlignment="1" applyProtection="1">
      <alignment vertical="center"/>
      <protection hidden="1"/>
    </xf>
    <xf numFmtId="0" fontId="4" fillId="6" borderId="9" xfId="0" applyFont="1" applyFill="1" applyBorder="1" applyAlignment="1" applyProtection="1">
      <alignment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53" fillId="5" borderId="1" xfId="0" applyFont="1" applyFill="1" applyBorder="1" applyAlignment="1" applyProtection="1">
      <alignment horizontal="center" vertical="center" wrapText="1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45" fillId="6" borderId="1" xfId="0" applyFont="1" applyFill="1" applyBorder="1" applyAlignment="1" applyProtection="1">
      <alignment horizontal="center" vertical="center" wrapText="1"/>
      <protection hidden="1"/>
    </xf>
    <xf numFmtId="0" fontId="0" fillId="6" borderId="1" xfId="0" applyFont="1" applyFill="1" applyBorder="1" applyAlignment="1" applyProtection="1">
      <alignment vertical="center"/>
      <protection hidden="1"/>
    </xf>
    <xf numFmtId="0" fontId="31" fillId="6" borderId="9" xfId="0" applyFont="1" applyFill="1" applyBorder="1" applyAlignment="1" applyProtection="1">
      <alignment horizontal="center" vertical="center" wrapText="1"/>
      <protection hidden="1"/>
    </xf>
    <xf numFmtId="0" fontId="31" fillId="6" borderId="5" xfId="0" applyFont="1" applyFill="1" applyBorder="1" applyAlignment="1" applyProtection="1">
      <alignment horizontal="center" vertical="center" wrapText="1"/>
      <protection hidden="1"/>
    </xf>
    <xf numFmtId="0" fontId="13" fillId="6" borderId="3" xfId="0" applyFont="1" applyFill="1" applyBorder="1" applyAlignment="1" applyProtection="1">
      <alignment vertical="center"/>
      <protection hidden="1"/>
    </xf>
    <xf numFmtId="0" fontId="40" fillId="6" borderId="11" xfId="0" applyFont="1" applyFill="1" applyBorder="1" applyAlignment="1" applyProtection="1">
      <alignment vertical="center" wrapText="1"/>
      <protection hidden="1"/>
    </xf>
    <xf numFmtId="0" fontId="40" fillId="6" borderId="7" xfId="0" applyFont="1" applyFill="1" applyBorder="1" applyAlignment="1" applyProtection="1">
      <alignment vertical="center" wrapText="1"/>
      <protection hidden="1"/>
    </xf>
    <xf numFmtId="9" fontId="8" fillId="6" borderId="8" xfId="2" applyNumberFormat="1" applyFont="1" applyFill="1" applyBorder="1" applyAlignment="1" applyProtection="1">
      <alignment horizontal="center" vertical="center" wrapText="1"/>
      <protection hidden="1"/>
    </xf>
    <xf numFmtId="9" fontId="8" fillId="6" borderId="8" xfId="2" applyFont="1" applyFill="1" applyBorder="1" applyAlignment="1" applyProtection="1">
      <alignment horizontal="center" vertical="center" wrapText="1"/>
      <protection hidden="1"/>
    </xf>
    <xf numFmtId="0" fontId="40" fillId="6" borderId="14" xfId="0" applyFont="1" applyFill="1" applyBorder="1" applyAlignment="1" applyProtection="1">
      <alignment vertical="center"/>
      <protection hidden="1"/>
    </xf>
    <xf numFmtId="0" fontId="43" fillId="6" borderId="12" xfId="0" applyFont="1" applyFill="1" applyBorder="1" applyAlignment="1" applyProtection="1">
      <alignment vertical="center"/>
      <protection hidden="1"/>
    </xf>
    <xf numFmtId="0" fontId="40" fillId="6" borderId="12" xfId="0" applyFont="1" applyFill="1" applyBorder="1" applyAlignment="1" applyProtection="1">
      <alignment vertical="center"/>
      <protection hidden="1"/>
    </xf>
    <xf numFmtId="0" fontId="44" fillId="6" borderId="1" xfId="0" applyFont="1" applyFill="1" applyBorder="1" applyAlignment="1" applyProtection="1">
      <alignment horizontal="center" vertical="center" wrapText="1"/>
      <protection hidden="1"/>
    </xf>
    <xf numFmtId="164" fontId="8" fillId="6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8" fillId="6" borderId="1" xfId="0" applyNumberFormat="1" applyFont="1" applyFill="1" applyBorder="1" applyAlignment="1" applyProtection="1">
      <alignment horizontal="right" vertical="center" indent="1"/>
    </xf>
    <xf numFmtId="0" fontId="7" fillId="6" borderId="3" xfId="0" applyFont="1" applyFill="1" applyBorder="1" applyAlignment="1" applyProtection="1">
      <alignment vertical="center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14" fontId="4" fillId="6" borderId="3" xfId="0" applyNumberFormat="1" applyFont="1" applyFill="1" applyBorder="1" applyAlignment="1" applyProtection="1">
      <alignment horizontal="center" vertical="center"/>
      <protection hidden="1"/>
    </xf>
    <xf numFmtId="14" fontId="4" fillId="6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vertical="center"/>
      <protection hidden="1"/>
    </xf>
    <xf numFmtId="0" fontId="4" fillId="6" borderId="12" xfId="0" applyFont="1" applyFill="1" applyBorder="1" applyAlignment="1" applyProtection="1">
      <alignment vertical="center"/>
      <protection hidden="1"/>
    </xf>
    <xf numFmtId="164" fontId="8" fillId="6" borderId="1" xfId="0" applyNumberFormat="1" applyFont="1" applyFill="1" applyBorder="1" applyAlignment="1" applyProtection="1">
      <alignment horizontal="right" vertical="center" indent="1"/>
      <protection hidden="1"/>
    </xf>
    <xf numFmtId="0" fontId="4" fillId="6" borderId="9" xfId="0" applyFont="1" applyFill="1" applyBorder="1" applyAlignment="1" applyProtection="1">
      <alignment horizontal="center" vertical="center" wrapText="1"/>
      <protection hidden="1"/>
    </xf>
    <xf numFmtId="0" fontId="43" fillId="6" borderId="8" xfId="0" applyFont="1" applyFill="1" applyBorder="1" applyAlignment="1" applyProtection="1">
      <alignment vertical="center"/>
      <protection hidden="1"/>
    </xf>
    <xf numFmtId="0" fontId="50" fillId="6" borderId="3" xfId="0" applyFont="1" applyFill="1" applyBorder="1" applyAlignment="1" applyProtection="1">
      <alignment vertical="center"/>
      <protection hidden="1"/>
    </xf>
    <xf numFmtId="0" fontId="47" fillId="6" borderId="1" xfId="0" applyFont="1" applyFill="1" applyBorder="1" applyAlignment="1" applyProtection="1">
      <alignment horizontal="center" vertical="center"/>
      <protection hidden="1"/>
    </xf>
    <xf numFmtId="0" fontId="13" fillId="6" borderId="8" xfId="0" applyFont="1" applyFill="1" applyBorder="1" applyAlignment="1" applyProtection="1">
      <alignment horizontal="left" vertical="center" wrapText="1"/>
      <protection hidden="1"/>
    </xf>
    <xf numFmtId="0" fontId="32" fillId="6" borderId="2" xfId="0" applyFont="1" applyFill="1" applyBorder="1" applyAlignment="1" applyProtection="1">
      <alignment horizontal="left" vertical="center" wrapText="1"/>
      <protection hidden="1"/>
    </xf>
    <xf numFmtId="0" fontId="36" fillId="0" borderId="0" xfId="0" applyFont="1" applyFill="1" applyAlignment="1" applyProtection="1">
      <alignment horizontal="center"/>
      <protection hidden="1"/>
    </xf>
    <xf numFmtId="0" fontId="44" fillId="6" borderId="4" xfId="0" applyFont="1" applyFill="1" applyBorder="1" applyAlignment="1" applyProtection="1">
      <alignment horizontal="center" vertical="center" wrapText="1"/>
      <protection hidden="1"/>
    </xf>
    <xf numFmtId="164" fontId="8" fillId="6" borderId="6" xfId="0" applyNumberFormat="1" applyFont="1" applyFill="1" applyBorder="1" applyAlignment="1" applyProtection="1">
      <alignment horizontal="right" vertical="center" wrapText="1" indent="1"/>
      <protection hidden="1"/>
    </xf>
    <xf numFmtId="0" fontId="0" fillId="6" borderId="6" xfId="0" applyFont="1" applyFill="1" applyBorder="1" applyAlignment="1" applyProtection="1">
      <alignment horizontal="center" vertical="center" wrapText="1"/>
      <protection hidden="1"/>
    </xf>
    <xf numFmtId="0" fontId="47" fillId="0" borderId="18" xfId="0" applyFont="1" applyFill="1" applyBorder="1" applyAlignment="1" applyProtection="1">
      <alignment horizontal="right"/>
      <protection hidden="1"/>
    </xf>
    <xf numFmtId="0" fontId="3" fillId="0" borderId="18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63" fillId="0" borderId="0" xfId="0" applyFont="1" applyFill="1" applyBorder="1" applyAlignment="1" applyProtection="1">
      <alignment horizontal="right" vertical="center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64" fillId="2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/>
    <xf numFmtId="164" fontId="8" fillId="0" borderId="1" xfId="0" applyNumberFormat="1" applyFont="1" applyFill="1" applyBorder="1" applyAlignment="1" applyProtection="1">
      <alignment horizontal="right" vertical="center" indent="1"/>
      <protection locked="0"/>
    </xf>
    <xf numFmtId="0" fontId="18" fillId="6" borderId="19" xfId="0" applyFont="1" applyFill="1" applyBorder="1" applyAlignment="1" applyProtection="1">
      <alignment horizontal="center" vertical="center" wrapText="1"/>
      <protection hidden="1"/>
    </xf>
    <xf numFmtId="0" fontId="12" fillId="7" borderId="1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wrapText="1"/>
      <protection hidden="1"/>
    </xf>
    <xf numFmtId="0" fontId="0" fillId="0" borderId="0" xfId="0" applyNumberFormat="1" applyFont="1" applyAlignment="1" applyProtection="1">
      <protection hidden="1"/>
    </xf>
    <xf numFmtId="0" fontId="0" fillId="0" borderId="0" xfId="0" applyNumberFormat="1" applyFont="1" applyAlignment="1" applyProtection="1">
      <alignment horizontal="left"/>
      <protection hidden="1"/>
    </xf>
    <xf numFmtId="0" fontId="44" fillId="6" borderId="4" xfId="0" applyFont="1" applyFill="1" applyBorder="1" applyAlignment="1" applyProtection="1">
      <alignment horizontal="center" vertical="center" wrapText="1"/>
      <protection hidden="1"/>
    </xf>
    <xf numFmtId="164" fontId="17" fillId="6" borderId="9" xfId="0" applyNumberFormat="1" applyFont="1" applyFill="1" applyBorder="1" applyAlignment="1" applyProtection="1">
      <alignment horizontal="right" vertical="center"/>
      <protection hidden="1"/>
    </xf>
    <xf numFmtId="0" fontId="47" fillId="0" borderId="54" xfId="0" applyFont="1" applyFill="1" applyBorder="1" applyAlignment="1" applyProtection="1">
      <alignment horizontal="right"/>
      <protection hidden="1"/>
    </xf>
    <xf numFmtId="0" fontId="14" fillId="0" borderId="54" xfId="0" applyFont="1" applyFill="1" applyBorder="1" applyAlignment="1" applyProtection="1">
      <alignment horizontal="left" vertical="center" wrapText="1"/>
      <protection locked="0"/>
    </xf>
    <xf numFmtId="164" fontId="6" fillId="0" borderId="54" xfId="0" applyNumberFormat="1" applyFont="1" applyFill="1" applyBorder="1" applyAlignment="1" applyProtection="1">
      <alignment horizontal="right" wrapText="1" indent="1"/>
      <protection locked="0"/>
    </xf>
    <xf numFmtId="0" fontId="6" fillId="0" borderId="54" xfId="0" applyFont="1" applyFill="1" applyBorder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vertical="top" wrapText="1"/>
      <protection hidden="1"/>
    </xf>
    <xf numFmtId="0" fontId="29" fillId="0" borderId="0" xfId="0" applyFont="1" applyAlignment="1" applyProtection="1">
      <alignment horizontal="left" vertical="top" wrapText="1"/>
      <protection hidden="1"/>
    </xf>
    <xf numFmtId="0" fontId="0" fillId="6" borderId="20" xfId="0" applyFont="1" applyFill="1" applyBorder="1" applyAlignment="1" applyProtection="1">
      <alignment horizontal="left" vertical="center" wrapText="1"/>
      <protection hidden="1"/>
    </xf>
    <xf numFmtId="0" fontId="0" fillId="6" borderId="24" xfId="0" applyFont="1" applyFill="1" applyBorder="1" applyAlignment="1" applyProtection="1">
      <alignment horizontal="left" vertical="center" wrapText="1"/>
      <protection hidden="1"/>
    </xf>
    <xf numFmtId="0" fontId="0" fillId="6" borderId="21" xfId="0" applyFont="1" applyFill="1" applyBorder="1" applyAlignment="1" applyProtection="1">
      <alignment horizontal="left" vertical="center" wrapText="1"/>
      <protection hidden="1"/>
    </xf>
    <xf numFmtId="0" fontId="0" fillId="6" borderId="46" xfId="0" applyFont="1" applyFill="1" applyBorder="1" applyAlignment="1" applyProtection="1">
      <alignment horizontal="left" vertical="center" wrapText="1"/>
      <protection hidden="1"/>
    </xf>
    <xf numFmtId="0" fontId="0" fillId="6" borderId="0" xfId="0" applyFont="1" applyFill="1" applyBorder="1" applyAlignment="1" applyProtection="1">
      <alignment horizontal="left" vertical="center" wrapText="1"/>
      <protection hidden="1"/>
    </xf>
    <xf numFmtId="0" fontId="0" fillId="6" borderId="47" xfId="0" applyFont="1" applyFill="1" applyBorder="1" applyAlignment="1" applyProtection="1">
      <alignment horizontal="left" vertical="center" wrapText="1"/>
      <protection hidden="1"/>
    </xf>
    <xf numFmtId="0" fontId="55" fillId="5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43" fillId="6" borderId="5" xfId="0" applyFont="1" applyFill="1" applyBorder="1" applyAlignment="1" applyProtection="1">
      <alignment horizontal="center" vertical="center" wrapText="1"/>
      <protection hidden="1"/>
    </xf>
    <xf numFmtId="0" fontId="43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37" xfId="0" applyFont="1" applyFill="1" applyBorder="1" applyAlignment="1" applyProtection="1">
      <alignment horizontal="center" vertical="center" wrapText="1"/>
      <protection hidden="1"/>
    </xf>
    <xf numFmtId="0" fontId="8" fillId="6" borderId="39" xfId="0" applyFont="1" applyFill="1" applyBorder="1" applyAlignment="1" applyProtection="1">
      <alignment horizontal="center" vertical="center" wrapText="1"/>
      <protection hidden="1"/>
    </xf>
    <xf numFmtId="0" fontId="8" fillId="6" borderId="14" xfId="0" applyFont="1" applyFill="1" applyBorder="1" applyAlignment="1" applyProtection="1">
      <alignment horizontal="center" vertical="center" wrapText="1"/>
      <protection hidden="1"/>
    </xf>
    <xf numFmtId="0" fontId="8" fillId="6" borderId="12" xfId="0" applyFont="1" applyFill="1" applyBorder="1" applyAlignment="1" applyProtection="1">
      <alignment horizontal="center" vertical="center" wrapText="1"/>
      <protection hidden="1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15" fillId="5" borderId="19" xfId="1" applyFill="1" applyBorder="1" applyAlignment="1" applyProtection="1">
      <alignment horizontal="center" vertical="center" wrapText="1"/>
      <protection hidden="1"/>
    </xf>
    <xf numFmtId="0" fontId="15" fillId="5" borderId="23" xfId="1" applyFill="1" applyBorder="1" applyAlignment="1" applyProtection="1">
      <alignment horizontal="center" vertical="center" wrapText="1"/>
      <protection hidden="1"/>
    </xf>
    <xf numFmtId="0" fontId="19" fillId="5" borderId="8" xfId="0" applyFont="1" applyFill="1" applyBorder="1" applyAlignment="1" applyProtection="1">
      <alignment horizontal="left" vertical="center"/>
      <protection hidden="1"/>
    </xf>
    <xf numFmtId="0" fontId="19" fillId="5" borderId="2" xfId="0" applyFont="1" applyFill="1" applyBorder="1" applyAlignment="1" applyProtection="1">
      <alignment horizontal="left" vertical="center"/>
      <protection hidden="1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14" fontId="22" fillId="0" borderId="2" xfId="0" applyNumberFormat="1" applyFont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hidden="1"/>
    </xf>
    <xf numFmtId="0" fontId="19" fillId="5" borderId="3" xfId="0" applyFont="1" applyFill="1" applyBorder="1" applyAlignment="1" applyProtection="1">
      <alignment horizontal="left" vertical="center"/>
      <protection hidden="1"/>
    </xf>
    <xf numFmtId="0" fontId="44" fillId="4" borderId="8" xfId="0" applyFont="1" applyFill="1" applyBorder="1" applyAlignment="1" applyProtection="1">
      <alignment horizontal="left" vertical="center"/>
      <protection locked="0"/>
    </xf>
    <xf numFmtId="0" fontId="44" fillId="4" borderId="3" xfId="0" applyFont="1" applyFill="1" applyBorder="1" applyAlignment="1" applyProtection="1">
      <alignment horizontal="left" vertical="center"/>
      <protection locked="0"/>
    </xf>
    <xf numFmtId="0" fontId="44" fillId="4" borderId="2" xfId="0" applyFont="1" applyFill="1" applyBorder="1" applyAlignment="1" applyProtection="1">
      <alignment horizontal="left" vertical="center"/>
      <protection locked="0"/>
    </xf>
    <xf numFmtId="0" fontId="43" fillId="6" borderId="9" xfId="0" applyFont="1" applyFill="1" applyBorder="1" applyAlignment="1" applyProtection="1">
      <alignment horizontal="center" vertical="center" wrapText="1"/>
      <protection hidden="1"/>
    </xf>
    <xf numFmtId="0" fontId="4" fillId="6" borderId="9" xfId="0" applyFont="1" applyFill="1" applyBorder="1" applyAlignment="1" applyProtection="1">
      <alignment horizontal="left" vertical="center" wrapText="1"/>
      <protection hidden="1"/>
    </xf>
    <xf numFmtId="0" fontId="4" fillId="6" borderId="4" xfId="0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49" fontId="11" fillId="0" borderId="14" xfId="0" quotePrefix="1" applyNumberFormat="1" applyFont="1" applyBorder="1" applyAlignment="1" applyProtection="1">
      <alignment horizontal="center" vertical="center"/>
      <protection locked="0"/>
    </xf>
    <xf numFmtId="49" fontId="11" fillId="0" borderId="12" xfId="0" quotePrefix="1" applyNumberFormat="1" applyFont="1" applyBorder="1" applyAlignment="1" applyProtection="1">
      <alignment horizontal="center" vertical="center"/>
      <protection locked="0"/>
    </xf>
    <xf numFmtId="0" fontId="26" fillId="5" borderId="8" xfId="0" applyFont="1" applyFill="1" applyBorder="1" applyAlignment="1" applyProtection="1">
      <alignment horizontal="left" vertical="center" wrapText="1"/>
      <protection hidden="1"/>
    </xf>
    <xf numFmtId="0" fontId="26" fillId="5" borderId="2" xfId="0" applyFont="1" applyFill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left" vertical="center" wrapText="1"/>
      <protection hidden="1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vertical="center"/>
      <protection hidden="1"/>
    </xf>
    <xf numFmtId="0" fontId="0" fillId="6" borderId="2" xfId="0" applyFill="1" applyBorder="1" applyAlignment="1">
      <alignment vertical="center"/>
    </xf>
    <xf numFmtId="0" fontId="4" fillId="6" borderId="13" xfId="0" applyFont="1" applyFill="1" applyBorder="1" applyAlignment="1" applyProtection="1">
      <alignment horizontal="left" vertical="center" wrapText="1"/>
      <protection hidden="1"/>
    </xf>
    <xf numFmtId="0" fontId="4" fillId="6" borderId="11" xfId="0" applyFont="1" applyFill="1" applyBorder="1" applyAlignment="1" applyProtection="1">
      <alignment horizontal="left" vertical="center" wrapText="1"/>
      <protection hidden="1"/>
    </xf>
    <xf numFmtId="0" fontId="4" fillId="6" borderId="15" xfId="0" applyFont="1" applyFill="1" applyBorder="1" applyAlignment="1" applyProtection="1">
      <alignment horizontal="left" vertical="center" wrapText="1"/>
      <protection hidden="1"/>
    </xf>
    <xf numFmtId="0" fontId="4" fillId="6" borderId="7" xfId="0" applyFont="1" applyFill="1" applyBorder="1" applyAlignment="1" applyProtection="1">
      <alignment horizontal="left" vertical="center" wrapText="1"/>
      <protection hidden="1"/>
    </xf>
    <xf numFmtId="0" fontId="4" fillId="6" borderId="14" xfId="0" applyFont="1" applyFill="1" applyBorder="1" applyAlignment="1" applyProtection="1">
      <alignment horizontal="left" vertical="center" wrapText="1"/>
      <protection hidden="1"/>
    </xf>
    <xf numFmtId="0" fontId="4" fillId="6" borderId="6" xfId="0" applyFont="1" applyFill="1" applyBorder="1" applyAlignment="1" applyProtection="1">
      <alignment horizontal="left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/>
      <protection hidden="1"/>
    </xf>
    <xf numFmtId="0" fontId="12" fillId="7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6" borderId="13" xfId="0" applyFont="1" applyFill="1" applyBorder="1" applyAlignment="1" applyProtection="1">
      <alignment horizontal="left" vertical="center" wrapText="1"/>
      <protection hidden="1"/>
    </xf>
    <xf numFmtId="0" fontId="0" fillId="6" borderId="11" xfId="0" applyFont="1" applyFill="1" applyBorder="1" applyAlignment="1" applyProtection="1">
      <alignment horizontal="left" vertical="center" wrapText="1"/>
      <protection hidden="1"/>
    </xf>
    <xf numFmtId="0" fontId="0" fillId="6" borderId="15" xfId="0" applyFont="1" applyFill="1" applyBorder="1" applyAlignment="1" applyProtection="1">
      <alignment horizontal="left" vertical="center" wrapText="1"/>
      <protection hidden="1"/>
    </xf>
    <xf numFmtId="0" fontId="0" fillId="6" borderId="7" xfId="0" applyFont="1" applyFill="1" applyBorder="1" applyAlignment="1" applyProtection="1">
      <alignment horizontal="left" vertical="center" wrapText="1"/>
      <protection hidden="1"/>
    </xf>
    <xf numFmtId="0" fontId="0" fillId="6" borderId="14" xfId="0" applyFont="1" applyFill="1" applyBorder="1" applyAlignment="1" applyProtection="1">
      <alignment horizontal="left" vertical="center" wrapText="1"/>
      <protection hidden="1"/>
    </xf>
    <xf numFmtId="0" fontId="0" fillId="6" borderId="6" xfId="0" applyFont="1" applyFill="1" applyBorder="1" applyAlignment="1" applyProtection="1">
      <alignment horizontal="left" vertical="center" wrapText="1"/>
      <protection hidden="1"/>
    </xf>
    <xf numFmtId="0" fontId="13" fillId="6" borderId="13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12" fillId="6" borderId="7" xfId="0" applyFont="1" applyFill="1" applyBorder="1" applyAlignment="1" applyProtection="1">
      <alignment horizontal="center" vertical="center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12" fillId="6" borderId="6" xfId="0" applyFont="1" applyFill="1" applyBorder="1" applyAlignment="1" applyProtection="1">
      <alignment horizontal="center" vertical="center"/>
      <protection hidden="1"/>
    </xf>
    <xf numFmtId="0" fontId="13" fillId="6" borderId="14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2" fillId="6" borderId="0" xfId="0" applyFont="1" applyFill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3" fillId="6" borderId="6" xfId="0" applyFont="1" applyFill="1" applyBorder="1" applyAlignment="1">
      <alignment horizontal="center" vertical="center"/>
    </xf>
    <xf numFmtId="0" fontId="9" fillId="6" borderId="10" xfId="0" applyFont="1" applyFill="1" applyBorder="1" applyAlignment="1" applyProtection="1">
      <alignment horizontal="left" vertical="center"/>
      <protection hidden="1"/>
    </xf>
    <xf numFmtId="0" fontId="9" fillId="6" borderId="11" xfId="0" applyFont="1" applyFill="1" applyBorder="1" applyAlignment="1" applyProtection="1">
      <alignment horizontal="left" vertical="center"/>
      <protection hidden="1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0" fillId="0" borderId="50" xfId="0" applyFill="1" applyBorder="1" applyAlignment="1" applyProtection="1">
      <alignment horizontal="left" vertical="center" wrapText="1"/>
      <protection locked="0"/>
    </xf>
    <xf numFmtId="0" fontId="0" fillId="0" borderId="49" xfId="0" applyFill="1" applyBorder="1" applyAlignment="1" applyProtection="1">
      <alignment horizontal="left" vertical="center" wrapText="1"/>
      <protection locked="0"/>
    </xf>
    <xf numFmtId="0" fontId="33" fillId="6" borderId="10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hidden="1"/>
    </xf>
    <xf numFmtId="0" fontId="12" fillId="6" borderId="7" xfId="0" applyFont="1" applyFill="1" applyBorder="1" applyAlignment="1" applyProtection="1">
      <alignment horizontal="center" vertical="center" wrapText="1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12" fillId="6" borderId="6" xfId="0" applyFont="1" applyFill="1" applyBorder="1" applyAlignment="1" applyProtection="1">
      <alignment horizontal="center" vertical="center" wrapText="1"/>
      <protection hidden="1"/>
    </xf>
    <xf numFmtId="0" fontId="25" fillId="6" borderId="22" xfId="0" applyFont="1" applyFill="1" applyBorder="1" applyAlignment="1" applyProtection="1">
      <alignment horizontal="left" vertical="center"/>
      <protection hidden="1"/>
    </xf>
    <xf numFmtId="0" fontId="25" fillId="6" borderId="19" xfId="0" applyFont="1" applyFill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center" vertical="center"/>
      <protection locked="0" hidden="1"/>
    </xf>
    <xf numFmtId="0" fontId="8" fillId="0" borderId="53" xfId="0" applyFont="1" applyBorder="1" applyAlignment="1" applyProtection="1">
      <alignment horizontal="center" vertical="center"/>
      <protection locked="0" hidden="1"/>
    </xf>
    <xf numFmtId="0" fontId="0" fillId="6" borderId="51" xfId="0" applyFont="1" applyFill="1" applyBorder="1" applyAlignment="1" applyProtection="1">
      <alignment horizontal="left" vertical="center" wrapText="1"/>
      <protection hidden="1"/>
    </xf>
    <xf numFmtId="0" fontId="0" fillId="6" borderId="52" xfId="0" applyFont="1" applyFill="1" applyBorder="1" applyAlignment="1" applyProtection="1">
      <alignment horizontal="left" vertical="center" wrapText="1"/>
      <protection hidden="1"/>
    </xf>
    <xf numFmtId="0" fontId="12" fillId="6" borderId="53" xfId="0" applyFont="1" applyFill="1" applyBorder="1" applyAlignment="1" applyProtection="1">
      <alignment horizontal="center" vertical="center"/>
      <protection hidden="1"/>
    </xf>
    <xf numFmtId="0" fontId="0" fillId="0" borderId="53" xfId="0" applyFont="1" applyFill="1" applyBorder="1" applyAlignment="1" applyProtection="1">
      <alignment horizontal="left" vertical="center" wrapText="1"/>
      <protection locked="0"/>
    </xf>
    <xf numFmtId="0" fontId="0" fillId="0" borderId="52" xfId="0" applyFont="1" applyFill="1" applyBorder="1" applyAlignment="1" applyProtection="1">
      <alignment horizontal="left" vertical="center" wrapText="1"/>
      <protection locked="0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0" fontId="13" fillId="6" borderId="10" xfId="0" applyFont="1" applyFill="1" applyBorder="1" applyAlignment="1" applyProtection="1">
      <alignment horizontal="center" vertical="center"/>
      <protection hidden="1"/>
    </xf>
    <xf numFmtId="0" fontId="9" fillId="6" borderId="13" xfId="0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6" borderId="0" xfId="0" applyFont="1" applyFill="1" applyBorder="1" applyAlignment="1" applyProtection="1">
      <alignment horizontal="right" vertical="center"/>
      <protection hidden="1"/>
    </xf>
    <xf numFmtId="0" fontId="12" fillId="6" borderId="15" xfId="0" applyFont="1" applyFill="1" applyBorder="1" applyAlignment="1" applyProtection="1">
      <alignment horizontal="right" vertical="center"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48" fillId="6" borderId="9" xfId="0" applyFont="1" applyFill="1" applyBorder="1" applyAlignment="1" applyProtection="1">
      <alignment horizontal="center" vertical="center" wrapText="1"/>
      <protection hidden="1"/>
    </xf>
    <xf numFmtId="0" fontId="48" fillId="6" borderId="5" xfId="0" applyFont="1" applyFill="1" applyBorder="1" applyAlignment="1" applyProtection="1">
      <alignment horizontal="center" vertical="center" wrapText="1"/>
      <protection hidden="1"/>
    </xf>
    <xf numFmtId="0" fontId="48" fillId="6" borderId="4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2" fontId="27" fillId="5" borderId="16" xfId="0" applyNumberFormat="1" applyFont="1" applyFill="1" applyBorder="1" applyAlignment="1" applyProtection="1">
      <alignment horizontal="center" vertical="center"/>
      <protection hidden="1"/>
    </xf>
    <xf numFmtId="2" fontId="27" fillId="5" borderId="17" xfId="0" applyNumberFormat="1" applyFont="1" applyFill="1" applyBorder="1" applyAlignment="1" applyProtection="1">
      <alignment horizontal="center" vertical="center"/>
      <protection hidden="1"/>
    </xf>
    <xf numFmtId="2" fontId="27" fillId="5" borderId="44" xfId="0" applyNumberFormat="1" applyFont="1" applyFill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left" vertical="center"/>
      <protection hidden="1"/>
    </xf>
    <xf numFmtId="0" fontId="12" fillId="6" borderId="7" xfId="0" applyFont="1" applyFill="1" applyBorder="1" applyAlignment="1" applyProtection="1">
      <alignment horizontal="left" vertical="center"/>
      <protection hidden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6" borderId="37" xfId="0" applyFont="1" applyFill="1" applyBorder="1" applyAlignment="1" applyProtection="1">
      <alignment horizontal="left" vertical="center" wrapText="1"/>
      <protection hidden="1"/>
    </xf>
    <xf numFmtId="0" fontId="0" fillId="6" borderId="38" xfId="0" applyFont="1" applyFill="1" applyBorder="1" applyAlignment="1" applyProtection="1">
      <alignment horizontal="left" vertical="center" wrapText="1"/>
      <protection hidden="1"/>
    </xf>
    <xf numFmtId="0" fontId="0" fillId="6" borderId="40" xfId="0" applyFont="1" applyFill="1" applyBorder="1" applyAlignment="1" applyProtection="1">
      <alignment horizontal="left" vertical="center" wrapText="1"/>
      <protection hidden="1"/>
    </xf>
    <xf numFmtId="0" fontId="0" fillId="6" borderId="41" xfId="0" applyFont="1" applyFill="1" applyBorder="1" applyAlignment="1" applyProtection="1">
      <alignment horizontal="left" vertical="center" wrapText="1"/>
      <protection hidden="1"/>
    </xf>
    <xf numFmtId="0" fontId="8" fillId="6" borderId="40" xfId="0" applyFont="1" applyFill="1" applyBorder="1" applyAlignment="1" applyProtection="1">
      <alignment horizontal="center" vertical="center" wrapText="1"/>
      <protection hidden="1"/>
    </xf>
    <xf numFmtId="0" fontId="8" fillId="6" borderId="42" xfId="0" applyFont="1" applyFill="1" applyBorder="1" applyAlignment="1" applyProtection="1">
      <alignment horizontal="center" vertical="center" wrapText="1"/>
      <protection hidden="1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0" fillId="6" borderId="48" xfId="0" applyFont="1" applyFill="1" applyBorder="1" applyAlignment="1" applyProtection="1">
      <alignment horizontal="left" vertical="center" wrapText="1"/>
      <protection hidden="1"/>
    </xf>
    <xf numFmtId="0" fontId="0" fillId="6" borderId="49" xfId="0" applyFont="1" applyFill="1" applyBorder="1" applyAlignment="1" applyProtection="1">
      <alignment horizontal="left" vertical="center" wrapText="1"/>
      <protection hidden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Alignment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left" vertical="center" wrapText="1"/>
      <protection hidden="1"/>
    </xf>
    <xf numFmtId="0" fontId="8" fillId="6" borderId="4" xfId="0" applyFont="1" applyFill="1" applyBorder="1" applyAlignment="1" applyProtection="1">
      <alignment horizontal="left" vertical="center" wrapText="1"/>
      <protection hidden="1"/>
    </xf>
    <xf numFmtId="164" fontId="8" fillId="0" borderId="8" xfId="0" applyNumberFormat="1" applyFont="1" applyFill="1" applyBorder="1" applyAlignment="1" applyProtection="1">
      <alignment horizontal="right" vertical="center" indent="1"/>
      <protection locked="0"/>
    </xf>
    <xf numFmtId="164" fontId="8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8" fillId="6" borderId="8" xfId="0" applyNumberFormat="1" applyFont="1" applyFill="1" applyBorder="1" applyAlignment="1" applyProtection="1">
      <alignment horizontal="right" vertical="center" indent="1"/>
      <protection hidden="1"/>
    </xf>
    <xf numFmtId="164" fontId="8" fillId="6" borderId="2" xfId="0" applyNumberFormat="1" applyFont="1" applyFill="1" applyBorder="1" applyAlignment="1" applyProtection="1">
      <alignment horizontal="right" vertical="center" indent="1"/>
      <protection hidden="1"/>
    </xf>
    <xf numFmtId="0" fontId="13" fillId="6" borderId="9" xfId="0" applyFont="1" applyFill="1" applyBorder="1" applyAlignment="1" applyProtection="1">
      <alignment horizontal="right" vertical="center" wrapText="1"/>
      <protection hidden="1"/>
    </xf>
    <xf numFmtId="0" fontId="13" fillId="6" borderId="4" xfId="0" applyFont="1" applyFill="1" applyBorder="1" applyAlignment="1" applyProtection="1">
      <alignment horizontal="right" vertical="center" wrapText="1"/>
      <protection hidden="1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6" borderId="8" xfId="0" applyFont="1" applyFill="1" applyBorder="1" applyAlignment="1" applyProtection="1">
      <alignment horizontal="left" vertical="center" wrapText="1"/>
      <protection hidden="1"/>
    </xf>
    <xf numFmtId="0" fontId="8" fillId="6" borderId="2" xfId="0" applyFont="1" applyFill="1" applyBorder="1" applyAlignment="1" applyProtection="1">
      <alignment horizontal="left" vertical="center" wrapText="1"/>
      <protection hidden="1"/>
    </xf>
    <xf numFmtId="0" fontId="40" fillId="6" borderId="1" xfId="0" applyFont="1" applyFill="1" applyBorder="1" applyAlignment="1" applyProtection="1">
      <alignment horizontal="left" vertical="center" wrapText="1"/>
      <protection hidden="1"/>
    </xf>
    <xf numFmtId="0" fontId="40" fillId="6" borderId="1" xfId="0" applyFont="1" applyFill="1" applyBorder="1" applyAlignment="1" applyProtection="1">
      <alignment horizontal="left" vertical="center"/>
      <protection hidden="1"/>
    </xf>
    <xf numFmtId="0" fontId="40" fillId="6" borderId="8" xfId="0" applyFont="1" applyFill="1" applyBorder="1" applyAlignment="1" applyProtection="1">
      <alignment horizontal="left" vertical="center" wrapText="1"/>
      <protection hidden="1"/>
    </xf>
    <xf numFmtId="0" fontId="40" fillId="6" borderId="2" xfId="0" applyFont="1" applyFill="1" applyBorder="1" applyAlignment="1" applyProtection="1">
      <alignment horizontal="left" vertical="center" wrapText="1"/>
      <protection hidden="1"/>
    </xf>
    <xf numFmtId="0" fontId="8" fillId="6" borderId="8" xfId="0" applyFont="1" applyFill="1" applyBorder="1" applyAlignment="1" applyProtection="1">
      <alignment horizontal="right" vertical="center" wrapText="1"/>
      <protection hidden="1"/>
    </xf>
    <xf numFmtId="0" fontId="8" fillId="6" borderId="3" xfId="0" applyFont="1" applyFill="1" applyBorder="1" applyAlignment="1" applyProtection="1">
      <alignment horizontal="right" vertical="center" wrapText="1"/>
      <protection hidden="1"/>
    </xf>
    <xf numFmtId="0" fontId="8" fillId="6" borderId="2" xfId="0" applyFont="1" applyFill="1" applyBorder="1" applyAlignment="1" applyProtection="1">
      <alignment horizontal="right" vertical="center" wrapText="1"/>
      <protection hidden="1"/>
    </xf>
    <xf numFmtId="0" fontId="1" fillId="6" borderId="12" xfId="0" applyFont="1" applyFill="1" applyBorder="1" applyAlignment="1" applyProtection="1">
      <alignment horizontal="left" vertical="center" wrapText="1"/>
      <protection hidden="1"/>
    </xf>
    <xf numFmtId="0" fontId="13" fillId="6" borderId="6" xfId="0" applyFont="1" applyFill="1" applyBorder="1" applyAlignment="1" applyProtection="1">
      <alignment horizontal="left" vertical="center" wrapText="1"/>
      <protection hidden="1"/>
    </xf>
    <xf numFmtId="164" fontId="0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hidden="1"/>
    </xf>
    <xf numFmtId="0" fontId="8" fillId="6" borderId="10" xfId="0" applyFont="1" applyFill="1" applyBorder="1" applyAlignment="1" applyProtection="1">
      <alignment horizontal="center" vertical="center" wrapText="1"/>
      <protection hidden="1"/>
    </xf>
    <xf numFmtId="0" fontId="8" fillId="6" borderId="11" xfId="0" applyFont="1" applyFill="1" applyBorder="1" applyAlignment="1" applyProtection="1">
      <alignment horizontal="center" vertical="center" wrapText="1"/>
      <protection hidden="1"/>
    </xf>
    <xf numFmtId="0" fontId="8" fillId="6" borderId="6" xfId="0" applyFont="1" applyFill="1" applyBorder="1" applyAlignment="1" applyProtection="1">
      <alignment horizontal="center" vertical="center" wrapText="1"/>
      <protection hidden="1"/>
    </xf>
    <xf numFmtId="164" fontId="4" fillId="6" borderId="8" xfId="0" applyNumberFormat="1" applyFont="1" applyFill="1" applyBorder="1" applyAlignment="1" applyProtection="1">
      <alignment horizontal="right" vertical="center" indent="1"/>
      <protection hidden="1"/>
    </xf>
    <xf numFmtId="164" fontId="4" fillId="6" borderId="2" xfId="0" applyNumberFormat="1" applyFont="1" applyFill="1" applyBorder="1" applyAlignment="1" applyProtection="1">
      <alignment horizontal="right" vertical="center" indent="1"/>
      <protection hidden="1"/>
    </xf>
    <xf numFmtId="0" fontId="13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51" fillId="5" borderId="8" xfId="0" applyFont="1" applyFill="1" applyBorder="1" applyAlignment="1" applyProtection="1">
      <alignment horizontal="left" vertical="center" wrapText="1"/>
      <protection hidden="1"/>
    </xf>
    <xf numFmtId="0" fontId="51" fillId="5" borderId="3" xfId="0" applyFont="1" applyFill="1" applyBorder="1" applyAlignment="1" applyProtection="1">
      <alignment horizontal="left" vertical="center" wrapText="1"/>
      <protection hidden="1"/>
    </xf>
    <xf numFmtId="0" fontId="51" fillId="5" borderId="2" xfId="0" applyFont="1" applyFill="1" applyBorder="1" applyAlignment="1" applyProtection="1">
      <alignment horizontal="left" vertical="center" wrapText="1"/>
      <protection hidden="1"/>
    </xf>
    <xf numFmtId="0" fontId="44" fillId="6" borderId="8" xfId="0" applyFont="1" applyFill="1" applyBorder="1" applyAlignment="1" applyProtection="1">
      <alignment horizontal="left" vertical="center" wrapText="1"/>
      <protection hidden="1"/>
    </xf>
    <xf numFmtId="0" fontId="44" fillId="6" borderId="2" xfId="0" applyFont="1" applyFill="1" applyBorder="1" applyAlignment="1" applyProtection="1">
      <alignment horizontal="left" vertical="center" wrapText="1"/>
      <protection hidden="1"/>
    </xf>
    <xf numFmtId="0" fontId="53" fillId="5" borderId="8" xfId="0" applyFont="1" applyFill="1" applyBorder="1" applyAlignment="1" applyProtection="1">
      <alignment horizontal="left" vertical="center" wrapText="1"/>
      <protection hidden="1"/>
    </xf>
    <xf numFmtId="0" fontId="53" fillId="5" borderId="3" xfId="0" applyFont="1" applyFill="1" applyBorder="1" applyAlignment="1" applyProtection="1">
      <alignment horizontal="left" vertical="center" wrapText="1"/>
      <protection hidden="1"/>
    </xf>
    <xf numFmtId="0" fontId="53" fillId="5" borderId="2" xfId="0" applyFont="1" applyFill="1" applyBorder="1" applyAlignment="1" applyProtection="1">
      <alignment horizontal="left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53" fillId="5" borderId="10" xfId="0" applyFont="1" applyFill="1" applyBorder="1" applyAlignment="1" applyProtection="1">
      <alignment horizontal="left" vertical="center" wrapText="1"/>
      <protection hidden="1"/>
    </xf>
    <xf numFmtId="0" fontId="48" fillId="6" borderId="13" xfId="0" applyFont="1" applyFill="1" applyBorder="1" applyAlignment="1" applyProtection="1">
      <alignment horizontal="center" vertical="center" wrapText="1"/>
      <protection hidden="1"/>
    </xf>
    <xf numFmtId="0" fontId="48" fillId="6" borderId="11" xfId="0" applyFont="1" applyFill="1" applyBorder="1" applyAlignment="1" applyProtection="1">
      <alignment horizontal="center" vertical="center" wrapText="1"/>
      <protection hidden="1"/>
    </xf>
    <xf numFmtId="0" fontId="48" fillId="6" borderId="14" xfId="0" applyFont="1" applyFill="1" applyBorder="1" applyAlignment="1" applyProtection="1">
      <alignment horizontal="center" vertical="center" wrapText="1"/>
      <protection hidden="1"/>
    </xf>
    <xf numFmtId="0" fontId="48" fillId="6" borderId="6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4" fillId="6" borderId="9" xfId="0" applyFont="1" applyFill="1" applyBorder="1" applyAlignment="1" applyProtection="1">
      <alignment horizontal="center" vertical="center" wrapText="1"/>
      <protection hidden="1"/>
    </xf>
    <xf numFmtId="0" fontId="44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2" xfId="0" applyFont="1" applyFill="1" applyBorder="1" applyAlignment="1" applyProtection="1">
      <alignment horizontal="center" vertical="center"/>
      <protection hidden="1"/>
    </xf>
    <xf numFmtId="0" fontId="19" fillId="5" borderId="8" xfId="0" applyFont="1" applyFill="1" applyBorder="1" applyAlignment="1" applyProtection="1">
      <alignment horizontal="left" vertical="center" wrapText="1"/>
      <protection hidden="1"/>
    </xf>
    <xf numFmtId="0" fontId="19" fillId="5" borderId="3" xfId="0" applyFont="1" applyFill="1" applyBorder="1" applyAlignment="1" applyProtection="1">
      <alignment horizontal="left" vertical="center" wrapText="1"/>
      <protection hidden="1"/>
    </xf>
    <xf numFmtId="0" fontId="19" fillId="5" borderId="2" xfId="0" applyFont="1" applyFill="1" applyBorder="1" applyAlignment="1" applyProtection="1">
      <alignment horizontal="left" vertical="center" wrapText="1"/>
      <protection hidden="1"/>
    </xf>
    <xf numFmtId="0" fontId="19" fillId="5" borderId="9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45" fillId="6" borderId="8" xfId="0" applyFont="1" applyFill="1" applyBorder="1" applyAlignment="1" applyProtection="1">
      <alignment horizontal="left" vertical="center"/>
      <protection hidden="1"/>
    </xf>
    <xf numFmtId="0" fontId="45" fillId="6" borderId="3" xfId="0" applyFont="1" applyFill="1" applyBorder="1" applyAlignment="1" applyProtection="1">
      <alignment horizontal="left" vertical="center"/>
      <protection hidden="1"/>
    </xf>
    <xf numFmtId="0" fontId="45" fillId="6" borderId="2" xfId="0" applyFont="1" applyFill="1" applyBorder="1" applyAlignment="1" applyProtection="1">
      <alignment horizontal="left" vertical="center"/>
      <protection hidden="1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40" fillId="6" borderId="15" xfId="0" applyFont="1" applyFill="1" applyBorder="1" applyAlignment="1" applyProtection="1">
      <alignment horizontal="left" vertical="center" wrapText="1"/>
      <protection hidden="1"/>
    </xf>
    <xf numFmtId="0" fontId="40" fillId="6" borderId="0" xfId="0" applyFont="1" applyFill="1" applyBorder="1" applyAlignment="1" applyProtection="1">
      <alignment horizontal="left" vertical="center" wrapText="1"/>
      <protection hidden="1"/>
    </xf>
    <xf numFmtId="0" fontId="40" fillId="6" borderId="7" xfId="0" applyFont="1" applyFill="1" applyBorder="1" applyAlignment="1" applyProtection="1">
      <alignment horizontal="left" vertical="center" wrapText="1"/>
      <protection hidden="1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164" fontId="8" fillId="6" borderId="8" xfId="0" applyNumberFormat="1" applyFont="1" applyFill="1" applyBorder="1" applyAlignment="1" applyProtection="1">
      <alignment horizontal="left" vertical="center" wrapText="1"/>
      <protection hidden="1"/>
    </xf>
    <xf numFmtId="164" fontId="8" fillId="6" borderId="3" xfId="0" applyNumberFormat="1" applyFont="1" applyFill="1" applyBorder="1" applyAlignment="1" applyProtection="1">
      <alignment horizontal="left" vertical="center" wrapText="1"/>
      <protection hidden="1"/>
    </xf>
    <xf numFmtId="164" fontId="8" fillId="6" borderId="2" xfId="0" applyNumberFormat="1" applyFont="1" applyFill="1" applyBorder="1" applyAlignment="1" applyProtection="1">
      <alignment horizontal="left" vertical="center" wrapText="1"/>
      <protection hidden="1"/>
    </xf>
    <xf numFmtId="0" fontId="4" fillId="6" borderId="8" xfId="0" applyFont="1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164" fontId="2" fillId="0" borderId="16" xfId="0" applyNumberFormat="1" applyFont="1" applyFill="1" applyBorder="1" applyAlignment="1" applyProtection="1">
      <alignment horizontal="left" vertical="center"/>
      <protection locked="0"/>
    </xf>
    <xf numFmtId="164" fontId="2" fillId="0" borderId="17" xfId="0" applyNumberFormat="1" applyFont="1" applyFill="1" applyBorder="1" applyAlignment="1" applyProtection="1">
      <alignment horizontal="left" vertical="center"/>
      <protection locked="0"/>
    </xf>
    <xf numFmtId="164" fontId="2" fillId="0" borderId="32" xfId="0" applyNumberFormat="1" applyFont="1" applyFill="1" applyBorder="1" applyAlignment="1" applyProtection="1">
      <alignment horizontal="left" vertical="center"/>
      <protection locked="0"/>
    </xf>
    <xf numFmtId="164" fontId="2" fillId="0" borderId="55" xfId="0" applyNumberFormat="1" applyFont="1" applyFill="1" applyBorder="1" applyAlignment="1" applyProtection="1">
      <alignment horizontal="left" vertical="center"/>
      <protection locked="0"/>
    </xf>
    <xf numFmtId="164" fontId="2" fillId="0" borderId="27" xfId="0" applyNumberFormat="1" applyFont="1" applyFill="1" applyBorder="1" applyAlignment="1" applyProtection="1">
      <alignment horizontal="left" vertical="center"/>
      <protection locked="0"/>
    </xf>
    <xf numFmtId="164" fontId="2" fillId="0" borderId="34" xfId="0" applyNumberFormat="1" applyFont="1" applyFill="1" applyBorder="1" applyAlignment="1" applyProtection="1">
      <alignment horizontal="left" vertical="center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7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/>
      <protection hidden="1"/>
    </xf>
    <xf numFmtId="0" fontId="8" fillId="6" borderId="11" xfId="0" applyFont="1" applyFill="1" applyBorder="1" applyAlignment="1" applyProtection="1">
      <alignment horizontal="left" vertical="center"/>
      <protection hidden="1"/>
    </xf>
    <xf numFmtId="0" fontId="46" fillId="6" borderId="8" xfId="0" applyFont="1" applyFill="1" applyBorder="1" applyAlignment="1" applyProtection="1">
      <alignment horizontal="left" vertical="center" wrapText="1"/>
      <protection hidden="1"/>
    </xf>
    <xf numFmtId="0" fontId="46" fillId="6" borderId="2" xfId="0" applyFont="1" applyFill="1" applyBorder="1" applyAlignment="1" applyProtection="1">
      <alignment horizontal="left" vertical="center" wrapText="1"/>
      <protection hidden="1"/>
    </xf>
    <xf numFmtId="0" fontId="44" fillId="6" borderId="8" xfId="0" applyFont="1" applyFill="1" applyBorder="1" applyAlignment="1" applyProtection="1">
      <alignment horizontal="left" vertical="center"/>
      <protection hidden="1"/>
    </xf>
    <xf numFmtId="0" fontId="44" fillId="6" borderId="3" xfId="0" applyFont="1" applyFill="1" applyBorder="1" applyAlignment="1" applyProtection="1">
      <alignment horizontal="left" vertical="center"/>
      <protection hidden="1"/>
    </xf>
    <xf numFmtId="0" fontId="13" fillId="6" borderId="8" xfId="0" applyFont="1" applyFill="1" applyBorder="1" applyAlignment="1" applyProtection="1">
      <alignment horizontal="left" vertical="center" wrapText="1"/>
      <protection hidden="1"/>
    </xf>
    <xf numFmtId="0" fontId="13" fillId="6" borderId="2" xfId="0" applyFont="1" applyFill="1" applyBorder="1" applyAlignment="1" applyProtection="1">
      <alignment horizontal="left" vertical="center" wrapText="1"/>
      <protection hidden="1"/>
    </xf>
    <xf numFmtId="0" fontId="13" fillId="6" borderId="14" xfId="0" applyFont="1" applyFill="1" applyBorder="1" applyAlignment="1" applyProtection="1">
      <alignment horizontal="center" vertical="center"/>
      <protection hidden="1"/>
    </xf>
    <xf numFmtId="0" fontId="13" fillId="6" borderId="6" xfId="0" applyFont="1" applyFill="1" applyBorder="1" applyAlignment="1" applyProtection="1">
      <alignment horizontal="center" vertical="center"/>
      <protection hidden="1"/>
    </xf>
    <xf numFmtId="164" fontId="17" fillId="6" borderId="28" xfId="0" applyNumberFormat="1" applyFont="1" applyFill="1" applyBorder="1" applyAlignment="1" applyProtection="1">
      <alignment horizontal="left" vertical="center"/>
      <protection hidden="1"/>
    </xf>
    <xf numFmtId="164" fontId="17" fillId="6" borderId="29" xfId="0" applyNumberFormat="1" applyFont="1" applyFill="1" applyBorder="1" applyAlignment="1" applyProtection="1">
      <alignment horizontal="left" vertical="center"/>
      <protection hidden="1"/>
    </xf>
    <xf numFmtId="164" fontId="17" fillId="6" borderId="30" xfId="0" applyNumberFormat="1" applyFont="1" applyFill="1" applyBorder="1" applyAlignment="1" applyProtection="1">
      <alignment horizontal="left" vertical="center"/>
      <protection hidden="1"/>
    </xf>
    <xf numFmtId="0" fontId="8" fillId="6" borderId="8" xfId="0" applyFont="1" applyFill="1" applyBorder="1" applyAlignment="1" applyProtection="1">
      <alignment horizontal="left" vertical="center"/>
      <protection hidden="1"/>
    </xf>
    <xf numFmtId="0" fontId="8" fillId="6" borderId="3" xfId="0" applyFont="1" applyFill="1" applyBorder="1" applyAlignment="1" applyProtection="1">
      <alignment horizontal="left" vertical="center"/>
      <protection hidden="1"/>
    </xf>
    <xf numFmtId="164" fontId="0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6" borderId="14" xfId="0" applyFont="1" applyFill="1" applyBorder="1" applyAlignment="1" applyProtection="1">
      <alignment horizontal="center" vertical="center"/>
      <protection hidden="1"/>
    </xf>
    <xf numFmtId="0" fontId="8" fillId="6" borderId="12" xfId="0" applyFont="1" applyFill="1" applyBorder="1" applyAlignment="1" applyProtection="1">
      <alignment horizontal="center" vertical="center"/>
      <protection hidden="1"/>
    </xf>
    <xf numFmtId="0" fontId="8" fillId="6" borderId="6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13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indent="1"/>
      <protection locked="0"/>
    </xf>
    <xf numFmtId="164" fontId="13" fillId="0" borderId="6" xfId="0" applyNumberFormat="1" applyFont="1" applyFill="1" applyBorder="1" applyAlignment="1" applyProtection="1">
      <alignment horizontal="right" vertical="center" inden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5" borderId="13" xfId="0" applyFont="1" applyFill="1" applyBorder="1" applyAlignment="1" applyProtection="1">
      <alignment horizontal="center" vertical="center" wrapText="1"/>
      <protection hidden="1"/>
    </xf>
    <xf numFmtId="0" fontId="19" fillId="5" borderId="1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40" fillId="6" borderId="13" xfId="0" applyFont="1" applyFill="1" applyBorder="1" applyAlignment="1" applyProtection="1">
      <alignment horizontal="left" vertical="center" wrapText="1"/>
      <protection hidden="1"/>
    </xf>
    <xf numFmtId="0" fontId="40" fillId="6" borderId="10" xfId="0" applyFont="1" applyFill="1" applyBorder="1" applyAlignment="1" applyProtection="1">
      <alignment horizontal="left" vertical="center" wrapText="1"/>
      <protection hidden="1"/>
    </xf>
    <xf numFmtId="0" fontId="8" fillId="6" borderId="13" xfId="0" applyFont="1" applyFill="1" applyBorder="1" applyAlignment="1" applyProtection="1">
      <alignment horizontal="left" vertical="center"/>
      <protection hidden="1"/>
    </xf>
    <xf numFmtId="0" fontId="51" fillId="5" borderId="16" xfId="0" applyNumberFormat="1" applyFont="1" applyFill="1" applyBorder="1" applyAlignment="1" applyProtection="1">
      <alignment horizontal="center" vertical="center"/>
      <protection hidden="1"/>
    </xf>
    <xf numFmtId="2" fontId="51" fillId="5" borderId="44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Alignment="1" applyProtection="1">
      <alignment horizontal="left" vertical="center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164" fontId="13" fillId="0" borderId="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0" fontId="0" fillId="6" borderId="8" xfId="0" applyFont="1" applyFill="1" applyBorder="1" applyAlignment="1" applyProtection="1">
      <alignment horizontal="center" vertical="center"/>
      <protection hidden="1"/>
    </xf>
    <xf numFmtId="0" fontId="0" fillId="6" borderId="3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6" borderId="3" xfId="0" applyFont="1" applyFill="1" applyBorder="1" applyAlignment="1" applyProtection="1">
      <alignment horizontal="left" vertical="center" wrapText="1"/>
      <protection hidden="1"/>
    </xf>
    <xf numFmtId="0" fontId="0" fillId="6" borderId="2" xfId="0" applyFont="1" applyFill="1" applyBorder="1" applyAlignment="1" applyProtection="1">
      <alignment horizontal="left" vertical="center" wrapText="1"/>
      <protection hidden="1"/>
    </xf>
    <xf numFmtId="0" fontId="13" fillId="6" borderId="14" xfId="0" applyFont="1" applyFill="1" applyBorder="1" applyAlignment="1" applyProtection="1">
      <alignment horizontal="left" vertical="center" wrapText="1"/>
      <protection hidden="1"/>
    </xf>
  </cellXfs>
  <cellStyles count="4">
    <cellStyle name="Link" xfId="1" builtinId="8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colors>
    <mruColors>
      <color rgb="FF0000CC"/>
      <color rgb="FFC8C9C7"/>
      <color rgb="FFA50050"/>
      <color rgb="FFCC0066"/>
      <color rgb="FFFF53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116</xdr:row>
          <xdr:rowOff>19050</xdr:rowOff>
        </xdr:from>
        <xdr:to>
          <xdr:col>1</xdr:col>
          <xdr:colOff>857250</xdr:colOff>
          <xdr:row>119</xdr:row>
          <xdr:rowOff>0</xdr:rowOff>
        </xdr:to>
        <xdr:sp macro="" textlink="">
          <xdr:nvSpPr>
            <xdr:cNvPr id="4165" name="CheckBox1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116</xdr:row>
          <xdr:rowOff>28575</xdr:rowOff>
        </xdr:from>
        <xdr:to>
          <xdr:col>2</xdr:col>
          <xdr:colOff>876300</xdr:colOff>
          <xdr:row>119</xdr:row>
          <xdr:rowOff>0</xdr:rowOff>
        </xdr:to>
        <xdr:sp macro="" textlink="">
          <xdr:nvSpPr>
            <xdr:cNvPr id="4166" name="CheckBox2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552450</xdr:colOff>
      <xdr:row>119</xdr:row>
      <xdr:rowOff>219075</xdr:rowOff>
    </xdr:from>
    <xdr:ext cx="3600450" cy="298800"/>
    <xdr:sp macro="" textlink="">
      <xdr:nvSpPr>
        <xdr:cNvPr id="4" name="Rechteck 3"/>
        <xdr:cNvSpPr>
          <a:spLocks/>
        </xdr:cNvSpPr>
      </xdr:nvSpPr>
      <xdr:spPr>
        <a:xfrm>
          <a:off x="10344150" y="31213425"/>
          <a:ext cx="3600450" cy="298800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de-DE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Bitte ausdrucken und hier unterschreiben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eidelberg.de/zuwendungen" TargetMode="External"/><Relationship Id="rId1" Type="http://schemas.openxmlformats.org/officeDocument/2006/relationships/hyperlink" Target="http://www.heidelberg.de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4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5.vml"/><Relationship Id="rId9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workbookViewId="0"/>
  </sheetViews>
  <sheetFormatPr baseColWidth="10" defaultColWidth="11" defaultRowHeight="14.25" x14ac:dyDescent="0.2"/>
  <cols>
    <col min="1" max="16384" width="11" style="49"/>
  </cols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3"/>
  <sheetViews>
    <sheetView showGridLines="0" zoomScale="90" zoomScaleNormal="90" workbookViewId="0">
      <selection activeCell="C9" sqref="C9:Q9"/>
    </sheetView>
  </sheetViews>
  <sheetFormatPr baseColWidth="10" defaultColWidth="11" defaultRowHeight="20.25" x14ac:dyDescent="0.3"/>
  <cols>
    <col min="1" max="1" width="4.375" style="79" customWidth="1"/>
    <col min="2" max="2" width="5.25" style="79" customWidth="1"/>
    <col min="3" max="3" width="6.375" style="79" customWidth="1"/>
    <col min="4" max="4" width="16.5" style="79" customWidth="1"/>
    <col min="5" max="16384" width="11" style="79"/>
  </cols>
  <sheetData>
    <row r="1" spans="1:17" s="112" customFormat="1" x14ac:dyDescent="0.3">
      <c r="A1" s="111"/>
      <c r="B1" s="111" t="s">
        <v>188</v>
      </c>
    </row>
    <row r="2" spans="1:17" ht="8.25" customHeight="1" x14ac:dyDescent="0.3"/>
    <row r="3" spans="1:17" x14ac:dyDescent="0.3">
      <c r="B3" s="79" t="s">
        <v>58</v>
      </c>
      <c r="C3" s="79" t="s">
        <v>55</v>
      </c>
    </row>
    <row r="4" spans="1:17" ht="9.75" customHeight="1" x14ac:dyDescent="0.3"/>
    <row r="5" spans="1:17" x14ac:dyDescent="0.3">
      <c r="C5" s="79" t="s">
        <v>53</v>
      </c>
      <c r="D5" s="53" t="s">
        <v>56</v>
      </c>
      <c r="E5" s="80" t="s">
        <v>133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7.5" customHeight="1" x14ac:dyDescent="0.3">
      <c r="D6" s="5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20.25" customHeight="1" x14ac:dyDescent="0.3">
      <c r="C7" s="81" t="s">
        <v>54</v>
      </c>
      <c r="D7" s="69" t="s">
        <v>57</v>
      </c>
      <c r="E7" s="82" t="s">
        <v>157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7.5" customHeight="1" x14ac:dyDescent="0.3">
      <c r="D8" s="5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spans="1:17" s="81" customFormat="1" ht="64.900000000000006" customHeight="1" x14ac:dyDescent="0.2">
      <c r="B9" s="81" t="s">
        <v>58</v>
      </c>
      <c r="C9" s="194" t="s">
        <v>209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</row>
    <row r="10" spans="1:17" s="81" customFormat="1" ht="10.5" customHeight="1" x14ac:dyDescent="0.2"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 s="81" customFormat="1" ht="64.900000000000006" customHeight="1" x14ac:dyDescent="0.2">
      <c r="B11" s="81" t="s">
        <v>58</v>
      </c>
      <c r="C11" s="194" t="s">
        <v>216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</row>
    <row r="12" spans="1:17" s="81" customFormat="1" ht="10.5" customHeight="1" x14ac:dyDescent="0.2"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s="81" customFormat="1" ht="20.25" customHeight="1" x14ac:dyDescent="0.2">
      <c r="B13" s="81" t="s">
        <v>58</v>
      </c>
      <c r="C13" s="195" t="s">
        <v>211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17" s="81" customFormat="1" ht="22.9" customHeight="1" x14ac:dyDescent="0.2"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7" s="81" customFormat="1" ht="10.5" customHeight="1" x14ac:dyDescent="0.2"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s="81" customFormat="1" ht="20.25" customHeight="1" x14ac:dyDescent="0.2">
      <c r="B16" s="81" t="s">
        <v>58</v>
      </c>
      <c r="C16" s="195" t="s">
        <v>210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2:17" s="81" customFormat="1" x14ac:dyDescent="0.2"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2:17" s="81" customFormat="1" x14ac:dyDescent="0.2"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2:17" s="81" customFormat="1" ht="25.15" customHeight="1" x14ac:dyDescent="0.2"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2:17" s="81" customFormat="1" ht="10.5" customHeight="1" x14ac:dyDescent="0.2"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</row>
    <row r="21" spans="2:17" s="81" customFormat="1" x14ac:dyDescent="0.2">
      <c r="B21" s="81" t="s">
        <v>58</v>
      </c>
      <c r="C21" s="81" t="s">
        <v>212</v>
      </c>
    </row>
    <row r="22" spans="2:17" s="81" customFormat="1" ht="10.5" customHeight="1" x14ac:dyDescent="0.2"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x14ac:dyDescent="0.3">
      <c r="B23" s="81" t="s">
        <v>58</v>
      </c>
      <c r="C23" s="81" t="s">
        <v>213</v>
      </c>
    </row>
  </sheetData>
  <sheetProtection algorithmName="SHA-512" hashValue="w8/v3J9LwUVQ7/yajqYJQvrdhCdkzorDmaCSmewQmo0k9HUnx/Cv+PpHm/7hxwAIuRnVWn666rrUZ0HrXBR0+g==" saltValue="pv0DtTHgf9i1DUuPE+lMBg==" spinCount="100000" sheet="1" objects="1" scenarios="1"/>
  <mergeCells count="4">
    <mergeCell ref="C11:Q11"/>
    <mergeCell ref="C13:Q14"/>
    <mergeCell ref="C16:Q19"/>
    <mergeCell ref="C9:Q9"/>
  </mergeCells>
  <hyperlinks>
    <hyperlink ref="D5" location="Deckblatt!A1" display="Deckblatt!"/>
    <hyperlink ref="D7" location="Erfassung!A1" display="Erfassung!"/>
  </hyperlinks>
  <pageMargins left="0.70866141732283472" right="0.70866141732283472" top="0.98425196850393704" bottom="0.43307086614173229" header="0.15748031496062992" footer="0.15748031496062992"/>
  <pageSetup paperSize="9" scale="6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0000"/>
  </sheetPr>
  <dimension ref="A1:F37"/>
  <sheetViews>
    <sheetView workbookViewId="0"/>
  </sheetViews>
  <sheetFormatPr baseColWidth="10" defaultColWidth="11" defaultRowHeight="14.25" x14ac:dyDescent="0.2"/>
  <cols>
    <col min="1" max="1" width="49" style="75" bestFit="1" customWidth="1"/>
    <col min="2" max="4" width="11" style="75"/>
    <col min="5" max="5" width="13.125" style="75" bestFit="1" customWidth="1"/>
    <col min="6" max="16384" width="11" style="75"/>
  </cols>
  <sheetData>
    <row r="1" spans="1:6" ht="15" x14ac:dyDescent="0.25">
      <c r="A1" s="74" t="s">
        <v>134</v>
      </c>
      <c r="E1" s="74" t="s">
        <v>158</v>
      </c>
    </row>
    <row r="2" spans="1:6" ht="15" x14ac:dyDescent="0.25">
      <c r="A2" s="74"/>
      <c r="E2" s="76" t="s">
        <v>159</v>
      </c>
      <c r="F2" s="76" t="s">
        <v>160</v>
      </c>
    </row>
    <row r="3" spans="1:6" x14ac:dyDescent="0.2">
      <c r="A3" s="75" t="s">
        <v>97</v>
      </c>
      <c r="E3" s="75" t="s">
        <v>41</v>
      </c>
      <c r="F3" s="75" t="s">
        <v>41</v>
      </c>
    </row>
    <row r="4" spans="1:6" x14ac:dyDescent="0.2">
      <c r="A4" s="75" t="s">
        <v>98</v>
      </c>
      <c r="E4" s="75" t="s">
        <v>161</v>
      </c>
      <c r="F4" s="77" t="s">
        <v>175</v>
      </c>
    </row>
    <row r="5" spans="1:6" x14ac:dyDescent="0.2">
      <c r="A5" s="75" t="s">
        <v>99</v>
      </c>
      <c r="E5" s="75" t="s">
        <v>162</v>
      </c>
      <c r="F5" s="75">
        <v>1991</v>
      </c>
    </row>
    <row r="6" spans="1:6" x14ac:dyDescent="0.2">
      <c r="A6" s="75" t="s">
        <v>100</v>
      </c>
      <c r="E6" s="75" t="s">
        <v>163</v>
      </c>
      <c r="F6" s="75">
        <v>1992</v>
      </c>
    </row>
    <row r="7" spans="1:6" x14ac:dyDescent="0.2">
      <c r="A7" s="75" t="s">
        <v>101</v>
      </c>
      <c r="E7" s="75" t="s">
        <v>164</v>
      </c>
      <c r="F7" s="75">
        <v>1993</v>
      </c>
    </row>
    <row r="8" spans="1:6" x14ac:dyDescent="0.2">
      <c r="A8" s="75" t="s">
        <v>102</v>
      </c>
      <c r="E8" s="75" t="s">
        <v>165</v>
      </c>
      <c r="F8" s="75">
        <v>1994</v>
      </c>
    </row>
    <row r="9" spans="1:6" x14ac:dyDescent="0.2">
      <c r="A9" s="75" t="s">
        <v>103</v>
      </c>
      <c r="E9" s="75" t="s">
        <v>166</v>
      </c>
      <c r="F9" s="75">
        <v>1995</v>
      </c>
    </row>
    <row r="10" spans="1:6" x14ac:dyDescent="0.2">
      <c r="A10" s="75" t="s">
        <v>104</v>
      </c>
      <c r="E10" s="75" t="s">
        <v>167</v>
      </c>
      <c r="F10" s="75">
        <v>1996</v>
      </c>
    </row>
    <row r="11" spans="1:6" x14ac:dyDescent="0.2">
      <c r="A11" s="75" t="s">
        <v>105</v>
      </c>
      <c r="E11" s="75" t="s">
        <v>168</v>
      </c>
      <c r="F11" s="75">
        <v>1997</v>
      </c>
    </row>
    <row r="12" spans="1:6" x14ac:dyDescent="0.2">
      <c r="A12" s="75" t="s">
        <v>106</v>
      </c>
      <c r="E12" s="75" t="s">
        <v>169</v>
      </c>
      <c r="F12" s="75">
        <v>1998</v>
      </c>
    </row>
    <row r="13" spans="1:6" x14ac:dyDescent="0.2">
      <c r="A13" s="75" t="s">
        <v>107</v>
      </c>
      <c r="E13" s="75" t="s">
        <v>170</v>
      </c>
      <c r="F13" s="75">
        <v>1999</v>
      </c>
    </row>
    <row r="14" spans="1:6" x14ac:dyDescent="0.2">
      <c r="A14" s="75" t="s">
        <v>108</v>
      </c>
      <c r="E14" s="75" t="s">
        <v>171</v>
      </c>
      <c r="F14" s="75">
        <v>2000</v>
      </c>
    </row>
    <row r="15" spans="1:6" x14ac:dyDescent="0.2">
      <c r="A15" s="75" t="s">
        <v>109</v>
      </c>
      <c r="E15" s="75" t="s">
        <v>172</v>
      </c>
      <c r="F15" s="75">
        <v>2001</v>
      </c>
    </row>
    <row r="16" spans="1:6" x14ac:dyDescent="0.2">
      <c r="A16" s="75" t="s">
        <v>110</v>
      </c>
      <c r="F16" s="75">
        <v>2002</v>
      </c>
    </row>
    <row r="17" spans="1:6" x14ac:dyDescent="0.2">
      <c r="A17" s="75" t="s">
        <v>111</v>
      </c>
      <c r="F17" s="75">
        <v>2003</v>
      </c>
    </row>
    <row r="18" spans="1:6" x14ac:dyDescent="0.2">
      <c r="A18" s="75" t="s">
        <v>112</v>
      </c>
      <c r="F18" s="75">
        <v>2004</v>
      </c>
    </row>
    <row r="19" spans="1:6" x14ac:dyDescent="0.2">
      <c r="A19" s="75" t="s">
        <v>113</v>
      </c>
      <c r="F19" s="75">
        <v>2005</v>
      </c>
    </row>
    <row r="20" spans="1:6" x14ac:dyDescent="0.2">
      <c r="A20" s="75" t="s">
        <v>114</v>
      </c>
      <c r="F20" s="75">
        <v>2006</v>
      </c>
    </row>
    <row r="21" spans="1:6" x14ac:dyDescent="0.2">
      <c r="A21" s="75" t="s">
        <v>115</v>
      </c>
      <c r="F21" s="75">
        <v>2007</v>
      </c>
    </row>
    <row r="22" spans="1:6" x14ac:dyDescent="0.2">
      <c r="A22" s="75" t="s">
        <v>116</v>
      </c>
      <c r="F22" s="75">
        <v>2008</v>
      </c>
    </row>
    <row r="23" spans="1:6" x14ac:dyDescent="0.2">
      <c r="A23" s="75" t="s">
        <v>117</v>
      </c>
      <c r="F23" s="75">
        <v>2009</v>
      </c>
    </row>
    <row r="24" spans="1:6" x14ac:dyDescent="0.2">
      <c r="A24" s="75" t="s">
        <v>118</v>
      </c>
      <c r="F24" s="75">
        <v>2010</v>
      </c>
    </row>
    <row r="25" spans="1:6" x14ac:dyDescent="0.2">
      <c r="A25" s="75" t="s">
        <v>119</v>
      </c>
      <c r="F25" s="75">
        <v>2011</v>
      </c>
    </row>
    <row r="26" spans="1:6" x14ac:dyDescent="0.2">
      <c r="A26" s="75" t="s">
        <v>120</v>
      </c>
      <c r="F26" s="75">
        <v>2012</v>
      </c>
    </row>
    <row r="27" spans="1:6" x14ac:dyDescent="0.2">
      <c r="A27" s="75" t="s">
        <v>121</v>
      </c>
      <c r="F27" s="75">
        <v>2013</v>
      </c>
    </row>
    <row r="28" spans="1:6" x14ac:dyDescent="0.2">
      <c r="A28" s="75" t="s">
        <v>122</v>
      </c>
      <c r="F28" s="75">
        <v>2014</v>
      </c>
    </row>
    <row r="29" spans="1:6" x14ac:dyDescent="0.2">
      <c r="A29" s="75" t="s">
        <v>123</v>
      </c>
      <c r="F29" s="75">
        <v>2015</v>
      </c>
    </row>
    <row r="30" spans="1:6" x14ac:dyDescent="0.2">
      <c r="A30" s="75" t="s">
        <v>124</v>
      </c>
      <c r="F30" s="75">
        <v>2016</v>
      </c>
    </row>
    <row r="31" spans="1:6" x14ac:dyDescent="0.2">
      <c r="A31" s="75" t="s">
        <v>125</v>
      </c>
    </row>
    <row r="32" spans="1:6" x14ac:dyDescent="0.2">
      <c r="A32" s="78" t="s">
        <v>135</v>
      </c>
    </row>
    <row r="33" spans="1:1" x14ac:dyDescent="0.2">
      <c r="A33" s="75" t="s">
        <v>131</v>
      </c>
    </row>
    <row r="34" spans="1:1" x14ac:dyDescent="0.2">
      <c r="A34" s="75" t="s">
        <v>126</v>
      </c>
    </row>
    <row r="35" spans="1:1" x14ac:dyDescent="0.2">
      <c r="A35" s="75" t="s">
        <v>127</v>
      </c>
    </row>
    <row r="36" spans="1:1" x14ac:dyDescent="0.2">
      <c r="A36" s="75" t="s">
        <v>128</v>
      </c>
    </row>
    <row r="37" spans="1:1" x14ac:dyDescent="0.2">
      <c r="A37" s="75" t="s">
        <v>96</v>
      </c>
    </row>
  </sheetData>
  <sheetProtection password="CF75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N89"/>
  <sheetViews>
    <sheetView zoomScaleNormal="100" workbookViewId="0">
      <selection activeCell="D32" sqref="D32:J32"/>
    </sheetView>
  </sheetViews>
  <sheetFormatPr baseColWidth="10" defaultRowHeight="18.75" x14ac:dyDescent="0.3"/>
  <cols>
    <col min="1" max="1" width="3.25" customWidth="1"/>
    <col min="2" max="2" width="20.25" customWidth="1"/>
    <col min="3" max="3" width="7.875" customWidth="1"/>
    <col min="4" max="4" width="8" bestFit="1" customWidth="1"/>
    <col min="5" max="5" width="17.125" customWidth="1"/>
    <col min="6" max="6" width="4.5" customWidth="1"/>
    <col min="7" max="7" width="7.875" customWidth="1"/>
    <col min="8" max="8" width="16" customWidth="1"/>
    <col min="9" max="9" width="6.25" customWidth="1"/>
    <col min="10" max="10" width="15.625" customWidth="1"/>
    <col min="11" max="11" width="19.5" customWidth="1"/>
    <col min="12" max="12" width="11" style="9"/>
    <col min="13" max="13" width="23" style="113" bestFit="1" customWidth="1"/>
    <col min="14" max="14" width="11" style="9"/>
  </cols>
  <sheetData>
    <row r="1" spans="1:14" s="9" customFormat="1" ht="30" customHeight="1" x14ac:dyDescent="0.3">
      <c r="A1" s="196" t="s">
        <v>189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  <c r="M1" s="113"/>
    </row>
    <row r="2" spans="1:14" s="9" customFormat="1" ht="42" customHeight="1" x14ac:dyDescent="0.3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1"/>
      <c r="M2" s="113"/>
    </row>
    <row r="3" spans="1:14" s="9" customFormat="1" ht="42" customHeight="1" x14ac:dyDescent="0.3">
      <c r="A3" s="325" t="s">
        <v>5</v>
      </c>
      <c r="B3" s="326"/>
      <c r="C3" s="326"/>
      <c r="D3" s="326"/>
      <c r="E3" s="326"/>
      <c r="F3" s="326"/>
      <c r="G3" s="326"/>
      <c r="H3" s="182" t="s">
        <v>37</v>
      </c>
      <c r="I3" s="213" t="s">
        <v>36</v>
      </c>
      <c r="J3" s="213"/>
      <c r="K3" s="214"/>
      <c r="M3" s="113"/>
    </row>
    <row r="4" spans="1:14" s="55" customFormat="1" ht="60" customHeight="1" x14ac:dyDescent="0.2">
      <c r="A4" s="54" t="str">
        <f>"Abs.:"&amp; +C19</f>
        <v>Abs.:</v>
      </c>
      <c r="B4" s="26"/>
      <c r="C4" s="23"/>
      <c r="D4" s="23"/>
      <c r="E4" s="23"/>
      <c r="F4" s="23"/>
      <c r="G4" s="23"/>
      <c r="H4" s="23"/>
      <c r="I4" s="23"/>
      <c r="J4" s="23"/>
      <c r="K4" s="23"/>
      <c r="L4" s="23"/>
      <c r="M4" s="114"/>
      <c r="N4" s="23"/>
    </row>
    <row r="5" spans="1:14" s="5" customFormat="1" ht="39.75" customHeight="1" x14ac:dyDescent="0.4">
      <c r="A5" s="24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3"/>
      <c r="N5" s="11"/>
    </row>
    <row r="6" spans="1:14" s="2" customFormat="1" x14ac:dyDescent="0.2">
      <c r="A6" s="227" t="str">
        <f>+IF(G12="","",G12)</f>
        <v/>
      </c>
      <c r="B6" s="227"/>
      <c r="C6" s="227"/>
      <c r="D6" s="227"/>
      <c r="E6" s="227"/>
      <c r="F6" s="15"/>
      <c r="G6" s="15"/>
      <c r="H6" s="15"/>
      <c r="I6" s="15"/>
      <c r="J6" s="15"/>
      <c r="K6" s="15"/>
      <c r="L6" s="15"/>
      <c r="M6" s="114"/>
      <c r="N6" s="15"/>
    </row>
    <row r="7" spans="1:14" s="5" customFormat="1" ht="23.25" x14ac:dyDescent="0.35">
      <c r="A7" s="25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3"/>
      <c r="N7" s="11"/>
    </row>
    <row r="8" spans="1:14" s="5" customFormat="1" ht="39.75" customHeight="1" x14ac:dyDescent="0.4">
      <c r="A8" s="24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3"/>
      <c r="N8" s="11"/>
    </row>
    <row r="9" spans="1:14" ht="38.1" customHeight="1" x14ac:dyDescent="0.3">
      <c r="A9" s="27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38.1" customHeight="1" x14ac:dyDescent="0.3">
      <c r="A10" s="27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4" ht="38.1" customHeight="1" thickBot="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4" ht="30" customHeight="1" thickBot="1" x14ac:dyDescent="0.25">
      <c r="A12" s="215" t="s">
        <v>134</v>
      </c>
      <c r="B12" s="228"/>
      <c r="C12" s="228"/>
      <c r="D12" s="228"/>
      <c r="E12" s="228"/>
      <c r="F12" s="216"/>
      <c r="G12" s="229"/>
      <c r="H12" s="230"/>
      <c r="I12" s="230"/>
      <c r="J12" s="230"/>
      <c r="K12" s="231"/>
      <c r="L12"/>
      <c r="M12" s="114" t="str">
        <f>+IF(G12="","Angaben fehlen","")</f>
        <v>Angaben fehlen</v>
      </c>
      <c r="N12"/>
    </row>
    <row r="13" spans="1:14" ht="8.1" customHeight="1" thickBot="1" x14ac:dyDescent="0.35">
      <c r="A13" s="1"/>
      <c r="B13" s="1"/>
      <c r="L13"/>
      <c r="N13"/>
    </row>
    <row r="14" spans="1:14" ht="30" customHeight="1" thickBot="1" x14ac:dyDescent="0.25">
      <c r="A14" s="215" t="s">
        <v>59</v>
      </c>
      <c r="B14" s="216"/>
      <c r="C14" s="138" t="s">
        <v>34</v>
      </c>
      <c r="D14" s="217"/>
      <c r="E14" s="218"/>
      <c r="F14" s="219" t="s">
        <v>1</v>
      </c>
      <c r="G14" s="220"/>
      <c r="H14" s="217"/>
      <c r="I14" s="218"/>
      <c r="L14"/>
      <c r="M14" s="114" t="str">
        <f>+IF(D14="","Angaben fehlen",+IF(H14="","Angaben fehlen",""))</f>
        <v>Angaben fehlen</v>
      </c>
      <c r="N14"/>
    </row>
    <row r="15" spans="1:14" ht="8.1" customHeight="1" thickBot="1" x14ac:dyDescent="0.35">
      <c r="A15" s="1"/>
      <c r="B15" s="1"/>
      <c r="L15"/>
      <c r="N15"/>
    </row>
    <row r="16" spans="1:14" ht="30" customHeight="1" thickBot="1" x14ac:dyDescent="0.25">
      <c r="A16" s="243" t="s">
        <v>187</v>
      </c>
      <c r="B16" s="244"/>
      <c r="C16" s="245"/>
      <c r="D16" s="246"/>
      <c r="E16" s="246"/>
      <c r="F16" s="246"/>
      <c r="G16" s="246"/>
      <c r="H16" s="246"/>
      <c r="I16" s="246"/>
      <c r="J16" s="246"/>
      <c r="K16" s="247"/>
      <c r="L16"/>
      <c r="M16" s="114" t="str">
        <f>+IF(C16="","Angaben fehlen","")</f>
        <v>Angaben fehlen</v>
      </c>
      <c r="N16"/>
    </row>
    <row r="17" spans="1:14" ht="8.1" customHeight="1" thickBot="1" x14ac:dyDescent="0.35">
      <c r="A17" s="1"/>
      <c r="B17" s="1"/>
      <c r="L17"/>
      <c r="N17"/>
    </row>
    <row r="18" spans="1:14" ht="30" customHeight="1" thickBot="1" x14ac:dyDescent="0.25">
      <c r="A18" s="115" t="s">
        <v>0</v>
      </c>
      <c r="B18" s="116" t="s">
        <v>136</v>
      </c>
      <c r="C18" s="117"/>
      <c r="D18" s="117"/>
      <c r="E18" s="117"/>
      <c r="F18" s="117"/>
      <c r="G18" s="117"/>
      <c r="H18" s="117"/>
      <c r="I18" s="117"/>
      <c r="J18" s="117"/>
      <c r="K18" s="118"/>
      <c r="L18"/>
      <c r="M18" s="114"/>
      <c r="N18"/>
    </row>
    <row r="19" spans="1:14" ht="24.95" customHeight="1" x14ac:dyDescent="0.2">
      <c r="A19" s="232">
        <v>1</v>
      </c>
      <c r="B19" s="233" t="s">
        <v>138</v>
      </c>
      <c r="C19" s="235"/>
      <c r="D19" s="236"/>
      <c r="E19" s="236"/>
      <c r="F19" s="236"/>
      <c r="G19" s="236"/>
      <c r="H19" s="236"/>
      <c r="I19" s="236"/>
      <c r="J19" s="236"/>
      <c r="K19" s="237"/>
      <c r="L19"/>
      <c r="M19" s="114" t="str">
        <f>+IF(C19="","Angaben fehlen","")</f>
        <v>Angaben fehlen</v>
      </c>
      <c r="N19"/>
    </row>
    <row r="20" spans="1:14" ht="24.95" customHeight="1" thickBot="1" x14ac:dyDescent="0.25">
      <c r="A20" s="206"/>
      <c r="B20" s="234"/>
      <c r="C20" s="238"/>
      <c r="D20" s="239"/>
      <c r="E20" s="239"/>
      <c r="F20" s="239"/>
      <c r="G20" s="239"/>
      <c r="H20" s="239"/>
      <c r="I20" s="239"/>
      <c r="J20" s="239"/>
      <c r="K20" s="240"/>
      <c r="L20"/>
      <c r="M20" s="114"/>
      <c r="N20"/>
    </row>
    <row r="21" spans="1:14" ht="24.95" customHeight="1" x14ac:dyDescent="0.2">
      <c r="A21" s="232">
        <v>2</v>
      </c>
      <c r="B21" s="233" t="s">
        <v>60</v>
      </c>
      <c r="C21" s="131" t="s">
        <v>61</v>
      </c>
      <c r="D21" s="132"/>
      <c r="E21" s="249"/>
      <c r="F21" s="250"/>
      <c r="G21" s="250"/>
      <c r="H21" s="250"/>
      <c r="I21" s="250"/>
      <c r="J21" s="250"/>
      <c r="K21" s="251"/>
      <c r="L21"/>
      <c r="M21" s="114" t="str">
        <f>+IF(E21="","Angaben fehlen","")</f>
        <v>Angaben fehlen</v>
      </c>
      <c r="N21"/>
    </row>
    <row r="22" spans="1:14" ht="24.95" customHeight="1" x14ac:dyDescent="0.2">
      <c r="A22" s="205"/>
      <c r="B22" s="248"/>
      <c r="C22" s="133" t="s">
        <v>62</v>
      </c>
      <c r="D22" s="134"/>
      <c r="E22" s="252"/>
      <c r="F22" s="253"/>
      <c r="G22" s="253"/>
      <c r="H22" s="253"/>
      <c r="I22" s="253"/>
      <c r="J22" s="253"/>
      <c r="K22" s="254"/>
      <c r="L22"/>
      <c r="M22" s="114" t="str">
        <f>+IF(E22="","Angaben fehlen","")</f>
        <v>Angaben fehlen</v>
      </c>
      <c r="N22"/>
    </row>
    <row r="23" spans="1:14" ht="24.95" customHeight="1" thickBot="1" x14ac:dyDescent="0.25">
      <c r="A23" s="206"/>
      <c r="B23" s="234"/>
      <c r="C23" s="133" t="s">
        <v>139</v>
      </c>
      <c r="D23" s="135"/>
      <c r="E23" s="255"/>
      <c r="F23" s="256"/>
      <c r="G23" s="256"/>
      <c r="H23" s="256"/>
      <c r="I23" s="256"/>
      <c r="J23" s="256"/>
      <c r="K23" s="257"/>
      <c r="L23"/>
      <c r="M23" s="114" t="str">
        <f>+IF(E23="","Angaben fehlen","")</f>
        <v>Angaben fehlen</v>
      </c>
      <c r="N23"/>
    </row>
    <row r="24" spans="1:14" ht="24.95" customHeight="1" thickBot="1" x14ac:dyDescent="0.25">
      <c r="A24" s="232">
        <v>3</v>
      </c>
      <c r="B24" s="233" t="s">
        <v>63</v>
      </c>
      <c r="C24" s="136" t="s">
        <v>64</v>
      </c>
      <c r="D24" s="92"/>
      <c r="E24" s="137" t="s">
        <v>65</v>
      </c>
      <c r="F24" s="221"/>
      <c r="G24" s="222"/>
      <c r="H24" s="222"/>
      <c r="I24" s="222"/>
      <c r="J24" s="222"/>
      <c r="K24" s="223"/>
      <c r="L24"/>
      <c r="M24" s="114" t="str">
        <f>+IF(D24="","Angaben fehlen",+IF(F24="","Angaben fehlen",""))</f>
        <v>Angaben fehlen</v>
      </c>
      <c r="N24"/>
    </row>
    <row r="25" spans="1:14" ht="27.75" customHeight="1" thickBot="1" x14ac:dyDescent="0.25">
      <c r="A25" s="206"/>
      <c r="B25" s="234"/>
      <c r="C25" s="260" t="s">
        <v>190</v>
      </c>
      <c r="D25" s="261"/>
      <c r="E25" s="224"/>
      <c r="F25" s="225"/>
      <c r="G25" s="225"/>
      <c r="H25" s="225"/>
      <c r="I25" s="225"/>
      <c r="J25" s="225"/>
      <c r="K25" s="226"/>
      <c r="L25"/>
      <c r="M25" s="114" t="str">
        <f>+IF(E25="","Angaben fehlen","")</f>
        <v>Angaben fehlen</v>
      </c>
      <c r="N25"/>
    </row>
    <row r="26" spans="1:14" ht="30.75" customHeight="1" x14ac:dyDescent="0.2">
      <c r="A26" s="232">
        <v>4</v>
      </c>
      <c r="B26" s="129" t="s">
        <v>66</v>
      </c>
      <c r="C26" s="131" t="s">
        <v>140</v>
      </c>
      <c r="D26" s="132"/>
      <c r="E26" s="221"/>
      <c r="F26" s="222"/>
      <c r="G26" s="222"/>
      <c r="H26" s="222"/>
      <c r="I26" s="222"/>
      <c r="J26" s="222"/>
      <c r="K26" s="223"/>
      <c r="L26"/>
      <c r="M26" s="114" t="str">
        <f>+IF(E26="","Angaben fehlen","")</f>
        <v>Angaben fehlen</v>
      </c>
      <c r="N26"/>
    </row>
    <row r="27" spans="1:14" ht="42" customHeight="1" thickBot="1" x14ac:dyDescent="0.25">
      <c r="A27" s="206"/>
      <c r="B27" s="130" t="s">
        <v>67</v>
      </c>
      <c r="C27" s="258" t="s">
        <v>68</v>
      </c>
      <c r="D27" s="259"/>
      <c r="E27" s="241"/>
      <c r="F27" s="242"/>
      <c r="G27" s="242"/>
      <c r="H27" s="242"/>
      <c r="I27" s="242"/>
      <c r="J27" s="242"/>
      <c r="K27" s="128" t="e">
        <f>E27="DE"&amp;TEXT((98-MOD((62*(1+MOD(MID(E27,5,8),97))+27*MOD(RIGHT(E27,10),97)),97)),"00")&amp;MID(E27,5,8)&amp;TEXT(RIGHT(E27,10),"0000000000")</f>
        <v>#VALUE!</v>
      </c>
      <c r="L27"/>
      <c r="M27" s="114" t="str">
        <f>+IF(E27="","Angaben fehlen","")</f>
        <v>Angaben fehlen</v>
      </c>
      <c r="N27"/>
    </row>
    <row r="28" spans="1:14" ht="8.1" customHeight="1" thickBot="1" x14ac:dyDescent="0.35">
      <c r="A28" s="1"/>
      <c r="B28" s="1"/>
      <c r="L28"/>
      <c r="M28" s="113" t="str">
        <f>+IF(C28="Bitte wählen","Angaben fehlen","")</f>
        <v/>
      </c>
      <c r="N28"/>
    </row>
    <row r="29" spans="1:14" ht="30" customHeight="1" thickBot="1" x14ac:dyDescent="0.25">
      <c r="A29" s="115" t="s">
        <v>0</v>
      </c>
      <c r="B29" s="215" t="s">
        <v>137</v>
      </c>
      <c r="C29" s="228"/>
      <c r="D29" s="228"/>
      <c r="E29" s="228"/>
      <c r="F29" s="228"/>
      <c r="G29" s="228"/>
      <c r="H29" s="228"/>
      <c r="I29" s="228"/>
      <c r="J29" s="216"/>
      <c r="K29" s="119" t="s">
        <v>141</v>
      </c>
      <c r="L29"/>
      <c r="M29" s="114"/>
      <c r="N29"/>
    </row>
    <row r="30" spans="1:14" ht="19.899999999999999" customHeight="1" x14ac:dyDescent="0.2">
      <c r="A30" s="232">
        <v>5</v>
      </c>
      <c r="B30" s="262" t="s">
        <v>69</v>
      </c>
      <c r="C30" s="263"/>
      <c r="D30" s="268" t="s">
        <v>70</v>
      </c>
      <c r="E30" s="269"/>
      <c r="F30" s="270" t="s">
        <v>41</v>
      </c>
      <c r="G30" s="270"/>
      <c r="H30" s="183" t="str">
        <f>+IF(F30="sonstige","Bitte um Angabe"," ")</f>
        <v xml:space="preserve"> </v>
      </c>
      <c r="I30" s="271"/>
      <c r="J30" s="272"/>
      <c r="K30" s="56"/>
      <c r="L30"/>
      <c r="M30" s="114" t="str">
        <f>+IF(F30="Bitte wählen","Angaben prüfen","")</f>
        <v>Angaben prüfen</v>
      </c>
      <c r="N30"/>
    </row>
    <row r="31" spans="1:14" ht="19.149999999999999" customHeight="1" x14ac:dyDescent="0.2">
      <c r="A31" s="205"/>
      <c r="B31" s="264"/>
      <c r="C31" s="265"/>
      <c r="D31" s="273"/>
      <c r="E31" s="274"/>
      <c r="F31" s="274"/>
      <c r="G31" s="274"/>
      <c r="H31" s="274"/>
      <c r="I31" s="274"/>
      <c r="J31" s="275"/>
      <c r="K31" s="57"/>
      <c r="L31"/>
      <c r="M31" s="114" t="str">
        <f>+IF(D31="","Angaben fehlen","")</f>
        <v>Angaben fehlen</v>
      </c>
      <c r="N31"/>
    </row>
    <row r="32" spans="1:14" ht="19.149999999999999" customHeight="1" thickBot="1" x14ac:dyDescent="0.35">
      <c r="A32" s="206"/>
      <c r="B32" s="266"/>
      <c r="C32" s="267"/>
      <c r="D32" s="276"/>
      <c r="E32" s="277"/>
      <c r="F32" s="277"/>
      <c r="G32" s="277"/>
      <c r="H32" s="277"/>
      <c r="I32" s="277"/>
      <c r="J32" s="278"/>
      <c r="K32" s="58"/>
      <c r="L32"/>
      <c r="N32"/>
    </row>
    <row r="33" spans="1:14" ht="24.95" customHeight="1" x14ac:dyDescent="0.3">
      <c r="A33" s="232">
        <v>6</v>
      </c>
      <c r="B33" s="262" t="s">
        <v>71</v>
      </c>
      <c r="C33" s="263"/>
      <c r="D33" s="279"/>
      <c r="E33" s="280"/>
      <c r="F33" s="280"/>
      <c r="G33" s="280"/>
      <c r="H33" s="280"/>
      <c r="I33" s="280"/>
      <c r="J33" s="281"/>
      <c r="K33" s="56"/>
      <c r="L33"/>
      <c r="N33"/>
    </row>
    <row r="34" spans="1:14" ht="24.95" customHeight="1" thickBot="1" x14ac:dyDescent="0.35">
      <c r="A34" s="206"/>
      <c r="B34" s="266"/>
      <c r="C34" s="267"/>
      <c r="D34" s="282"/>
      <c r="E34" s="283"/>
      <c r="F34" s="283"/>
      <c r="G34" s="283"/>
      <c r="H34" s="283"/>
      <c r="I34" s="283"/>
      <c r="J34" s="284"/>
      <c r="K34" s="58"/>
      <c r="L34"/>
      <c r="N34"/>
    </row>
    <row r="35" spans="1:14" ht="22.9" customHeight="1" x14ac:dyDescent="0.2">
      <c r="A35" s="232">
        <v>7</v>
      </c>
      <c r="B35" s="262" t="s">
        <v>72</v>
      </c>
      <c r="C35" s="263"/>
      <c r="D35" s="279"/>
      <c r="E35" s="280"/>
      <c r="F35" s="280"/>
      <c r="G35" s="280"/>
      <c r="H35" s="280"/>
      <c r="I35" s="280"/>
      <c r="J35" s="281"/>
      <c r="K35" s="56"/>
      <c r="L35"/>
      <c r="M35" s="114" t="str">
        <f>+IF(D35="","Angaben fehlen","")</f>
        <v>Angaben fehlen</v>
      </c>
      <c r="N35"/>
    </row>
    <row r="36" spans="1:14" ht="22.9" customHeight="1" x14ac:dyDescent="0.3">
      <c r="A36" s="205"/>
      <c r="B36" s="264"/>
      <c r="C36" s="265"/>
      <c r="D36" s="285"/>
      <c r="E36" s="286"/>
      <c r="F36" s="286"/>
      <c r="G36" s="286"/>
      <c r="H36" s="286"/>
      <c r="I36" s="286"/>
      <c r="J36" s="287"/>
      <c r="K36" s="57"/>
      <c r="L36"/>
      <c r="N36"/>
    </row>
    <row r="37" spans="1:14" ht="22.9" customHeight="1" x14ac:dyDescent="0.3">
      <c r="A37" s="205"/>
      <c r="B37" s="264"/>
      <c r="C37" s="265"/>
      <c r="D37" s="285"/>
      <c r="E37" s="286"/>
      <c r="F37" s="286"/>
      <c r="G37" s="286"/>
      <c r="H37" s="286"/>
      <c r="I37" s="286"/>
      <c r="J37" s="287"/>
      <c r="K37" s="57"/>
      <c r="L37"/>
      <c r="N37"/>
    </row>
    <row r="38" spans="1:14" ht="22.9" customHeight="1" x14ac:dyDescent="0.3">
      <c r="A38" s="205"/>
      <c r="B38" s="264"/>
      <c r="C38" s="265"/>
      <c r="D38" s="285"/>
      <c r="E38" s="286"/>
      <c r="F38" s="286"/>
      <c r="G38" s="286"/>
      <c r="H38" s="286"/>
      <c r="I38" s="286"/>
      <c r="J38" s="287"/>
      <c r="K38" s="57"/>
      <c r="L38"/>
      <c r="N38"/>
    </row>
    <row r="39" spans="1:14" ht="22.9" customHeight="1" thickBot="1" x14ac:dyDescent="0.25">
      <c r="A39" s="206"/>
      <c r="B39" s="266"/>
      <c r="C39" s="267"/>
      <c r="D39" s="282"/>
      <c r="E39" s="283"/>
      <c r="F39" s="283"/>
      <c r="G39" s="283"/>
      <c r="H39" s="283"/>
      <c r="I39" s="283"/>
      <c r="J39" s="284"/>
      <c r="K39" s="58"/>
      <c r="L39"/>
      <c r="M39" s="114"/>
      <c r="N39"/>
    </row>
    <row r="40" spans="1:14" ht="11.25" customHeight="1" x14ac:dyDescent="0.3">
      <c r="A40" s="232">
        <v>8</v>
      </c>
      <c r="B40" s="288" t="s">
        <v>200</v>
      </c>
      <c r="C40" s="289"/>
      <c r="D40" s="294"/>
      <c r="E40" s="295"/>
      <c r="F40" s="296" t="s">
        <v>73</v>
      </c>
      <c r="G40" s="296"/>
      <c r="H40" s="296"/>
      <c r="I40" s="296"/>
      <c r="J40" s="297"/>
      <c r="K40" s="56"/>
      <c r="L40"/>
      <c r="N40"/>
    </row>
    <row r="41" spans="1:14" x14ac:dyDescent="0.2">
      <c r="A41" s="205"/>
      <c r="B41" s="290"/>
      <c r="C41" s="291"/>
      <c r="D41" s="298" t="s">
        <v>41</v>
      </c>
      <c r="E41" s="299"/>
      <c r="F41" s="306" t="str">
        <f>+IF(D41="ja","seit:","")</f>
        <v/>
      </c>
      <c r="G41" s="306"/>
      <c r="H41" s="307"/>
      <c r="I41" s="307"/>
      <c r="J41" s="308"/>
      <c r="K41" s="57"/>
      <c r="L41"/>
      <c r="M41" s="114" t="str">
        <f>+IF(D41="Bitte wählen","Angaben prüfen","")</f>
        <v>Angaben prüfen</v>
      </c>
      <c r="N41"/>
    </row>
    <row r="42" spans="1:14" ht="19.5" thickBot="1" x14ac:dyDescent="0.35">
      <c r="A42" s="206"/>
      <c r="B42" s="292"/>
      <c r="C42" s="293"/>
      <c r="D42" s="304"/>
      <c r="E42" s="305"/>
      <c r="F42" s="305"/>
      <c r="G42" s="305"/>
      <c r="H42" s="305"/>
      <c r="I42" s="305"/>
      <c r="J42" s="309"/>
      <c r="K42" s="58"/>
      <c r="L42"/>
      <c r="N42"/>
    </row>
    <row r="43" spans="1:14" x14ac:dyDescent="0.3">
      <c r="A43" s="232">
        <v>9</v>
      </c>
      <c r="B43" s="288" t="s">
        <v>74</v>
      </c>
      <c r="C43" s="289"/>
      <c r="D43" s="294"/>
      <c r="E43" s="295"/>
      <c r="F43" s="296" t="s">
        <v>73</v>
      </c>
      <c r="G43" s="296"/>
      <c r="H43" s="296"/>
      <c r="I43" s="296"/>
      <c r="J43" s="297"/>
      <c r="K43" s="56"/>
      <c r="L43"/>
      <c r="N43"/>
    </row>
    <row r="44" spans="1:14" x14ac:dyDescent="0.2">
      <c r="A44" s="205"/>
      <c r="B44" s="290"/>
      <c r="C44" s="291"/>
      <c r="D44" s="298" t="s">
        <v>41</v>
      </c>
      <c r="E44" s="299"/>
      <c r="F44" s="300" t="str">
        <f>+IF(D44="ja","Bitte Nachweis beifügen - s. Anlagen","")</f>
        <v/>
      </c>
      <c r="G44" s="300"/>
      <c r="H44" s="300"/>
      <c r="I44" s="300"/>
      <c r="J44" s="301"/>
      <c r="K44" s="57"/>
      <c r="L44"/>
      <c r="M44" s="114" t="str">
        <f>+IF(D44="Bitte wählen","Angaben prüfen","")</f>
        <v>Angaben prüfen</v>
      </c>
      <c r="N44"/>
    </row>
    <row r="45" spans="1:14" ht="11.25" customHeight="1" thickBot="1" x14ac:dyDescent="0.35">
      <c r="A45" s="206"/>
      <c r="B45" s="292"/>
      <c r="C45" s="293"/>
      <c r="D45" s="304"/>
      <c r="E45" s="305"/>
      <c r="F45" s="302"/>
      <c r="G45" s="302"/>
      <c r="H45" s="302"/>
      <c r="I45" s="302"/>
      <c r="J45" s="303"/>
      <c r="K45" s="58"/>
      <c r="L45"/>
      <c r="N45"/>
    </row>
    <row r="46" spans="1:14" ht="11.25" customHeight="1" x14ac:dyDescent="0.3">
      <c r="A46" s="232">
        <v>10</v>
      </c>
      <c r="B46" s="288" t="s">
        <v>75</v>
      </c>
      <c r="C46" s="289"/>
      <c r="D46" s="294"/>
      <c r="E46" s="295"/>
      <c r="F46" s="296" t="s">
        <v>73</v>
      </c>
      <c r="G46" s="296"/>
      <c r="H46" s="296"/>
      <c r="I46" s="296"/>
      <c r="J46" s="297"/>
      <c r="K46" s="56"/>
      <c r="L46"/>
      <c r="N46"/>
    </row>
    <row r="47" spans="1:14" ht="24" customHeight="1" x14ac:dyDescent="0.2">
      <c r="A47" s="205"/>
      <c r="B47" s="290"/>
      <c r="C47" s="291"/>
      <c r="D47" s="298" t="s">
        <v>41</v>
      </c>
      <c r="E47" s="299"/>
      <c r="F47" s="321" t="str">
        <f>+IF(D47="ja","Bitte im Kosten- und Finanzierungsplan 
nur Netto-Beträge angeben","")</f>
        <v/>
      </c>
      <c r="G47" s="321"/>
      <c r="H47" s="321"/>
      <c r="I47" s="321"/>
      <c r="J47" s="322"/>
      <c r="K47" s="57"/>
      <c r="L47"/>
      <c r="M47" s="114" t="str">
        <f>+IF(D47="Bitte wählen","Angaben prüfen","")</f>
        <v>Angaben prüfen</v>
      </c>
      <c r="N47"/>
    </row>
    <row r="48" spans="1:14" ht="11.25" customHeight="1" thickBot="1" x14ac:dyDescent="0.35">
      <c r="A48" s="206"/>
      <c r="B48" s="292"/>
      <c r="C48" s="293"/>
      <c r="D48" s="304"/>
      <c r="E48" s="305"/>
      <c r="F48" s="323"/>
      <c r="G48" s="323"/>
      <c r="H48" s="323"/>
      <c r="I48" s="323"/>
      <c r="J48" s="324"/>
      <c r="K48" s="58"/>
      <c r="L48"/>
      <c r="N48"/>
    </row>
    <row r="49" spans="1:14" x14ac:dyDescent="0.2">
      <c r="A49" s="232">
        <v>11</v>
      </c>
      <c r="B49" s="288" t="s">
        <v>76</v>
      </c>
      <c r="C49" s="289"/>
      <c r="D49" s="127"/>
      <c r="E49" s="127"/>
      <c r="F49" s="315"/>
      <c r="G49" s="315"/>
      <c r="H49" s="315"/>
      <c r="I49" s="315"/>
      <c r="J49" s="316"/>
      <c r="K49" s="56"/>
      <c r="L49"/>
      <c r="M49" s="114" t="str">
        <f>+IF(D50="Bitte wählen","Angaben prüfen","")</f>
        <v>Angaben prüfen</v>
      </c>
      <c r="N49"/>
    </row>
    <row r="50" spans="1:14" ht="24.95" customHeight="1" thickBot="1" x14ac:dyDescent="0.35">
      <c r="A50" s="206"/>
      <c r="B50" s="292"/>
      <c r="C50" s="293"/>
      <c r="D50" s="319" t="s">
        <v>41</v>
      </c>
      <c r="E50" s="320"/>
      <c r="F50" s="317"/>
      <c r="G50" s="317"/>
      <c r="H50" s="317"/>
      <c r="I50" s="317"/>
      <c r="J50" s="318"/>
      <c r="K50" s="58"/>
      <c r="L50"/>
      <c r="N50"/>
    </row>
    <row r="51" spans="1:14" x14ac:dyDescent="0.3">
      <c r="A51" s="232">
        <v>12</v>
      </c>
      <c r="B51" s="288" t="s">
        <v>77</v>
      </c>
      <c r="C51" s="289"/>
      <c r="D51" s="336" t="s">
        <v>73</v>
      </c>
      <c r="E51" s="337"/>
      <c r="F51" s="122"/>
      <c r="G51" s="122"/>
      <c r="H51" s="126"/>
      <c r="I51" s="122"/>
      <c r="J51" s="126"/>
      <c r="K51" s="56"/>
      <c r="L51"/>
      <c r="N51"/>
    </row>
    <row r="52" spans="1:14" ht="24.95" customHeight="1" x14ac:dyDescent="0.2">
      <c r="A52" s="205"/>
      <c r="B52" s="290"/>
      <c r="C52" s="291"/>
      <c r="D52" s="338" t="s">
        <v>41</v>
      </c>
      <c r="E52" s="339"/>
      <c r="F52" s="340" t="str">
        <f>+IF(D52="ja","Zeitraum:","")</f>
        <v/>
      </c>
      <c r="G52" s="340"/>
      <c r="H52" s="342"/>
      <c r="I52" s="342"/>
      <c r="J52" s="343"/>
      <c r="K52" s="57"/>
      <c r="L52"/>
      <c r="M52" s="114" t="str">
        <f>+IF(D52="Bitte wählen","Angaben prüfen","")</f>
        <v>Angaben prüfen</v>
      </c>
      <c r="N52"/>
    </row>
    <row r="53" spans="1:14" ht="24.95" customHeight="1" x14ac:dyDescent="0.3">
      <c r="A53" s="205"/>
      <c r="B53" s="290"/>
      <c r="C53" s="291"/>
      <c r="D53" s="341" t="str">
        <f>+IF(D52="ja","und in welchem Umfang:","")</f>
        <v/>
      </c>
      <c r="E53" s="340"/>
      <c r="F53" s="340"/>
      <c r="G53" s="340"/>
      <c r="H53" s="342"/>
      <c r="I53" s="342"/>
      <c r="J53" s="343"/>
      <c r="K53" s="57"/>
      <c r="L53"/>
      <c r="N53"/>
    </row>
    <row r="54" spans="1:14" ht="24.95" customHeight="1" thickBot="1" x14ac:dyDescent="0.35">
      <c r="A54" s="206"/>
      <c r="B54" s="292"/>
      <c r="C54" s="293"/>
      <c r="D54" s="344"/>
      <c r="E54" s="345"/>
      <c r="F54" s="345"/>
      <c r="G54" s="345"/>
      <c r="H54" s="345"/>
      <c r="I54" s="345"/>
      <c r="J54" s="346"/>
      <c r="K54" s="58"/>
      <c r="L54"/>
      <c r="N54"/>
    </row>
    <row r="55" spans="1:14" ht="8.1" customHeight="1" thickBot="1" x14ac:dyDescent="0.35">
      <c r="D55" s="1"/>
      <c r="E55" s="1"/>
      <c r="L55"/>
      <c r="N55"/>
    </row>
    <row r="56" spans="1:14" ht="30" customHeight="1" thickBot="1" x14ac:dyDescent="0.35">
      <c r="A56" s="115" t="s">
        <v>0</v>
      </c>
      <c r="B56" s="215" t="s">
        <v>78</v>
      </c>
      <c r="C56" s="228"/>
      <c r="D56" s="228"/>
      <c r="E56" s="228"/>
      <c r="F56" s="228"/>
      <c r="G56" s="228"/>
      <c r="H56" s="228"/>
      <c r="I56" s="228"/>
      <c r="J56" s="216"/>
      <c r="K56" s="119" t="s">
        <v>141</v>
      </c>
      <c r="L56"/>
      <c r="N56"/>
    </row>
    <row r="57" spans="1:14" ht="28.5" customHeight="1" x14ac:dyDescent="0.3">
      <c r="A57" s="232">
        <v>13</v>
      </c>
      <c r="B57" s="288" t="s">
        <v>79</v>
      </c>
      <c r="C57" s="289"/>
      <c r="D57" s="334"/>
      <c r="E57" s="335"/>
      <c r="F57" s="310" t="s">
        <v>73</v>
      </c>
      <c r="G57" s="310"/>
      <c r="H57" s="310"/>
      <c r="I57" s="310"/>
      <c r="J57" s="311"/>
      <c r="K57" s="347" t="s">
        <v>142</v>
      </c>
      <c r="L57"/>
      <c r="N57"/>
    </row>
    <row r="58" spans="1:14" ht="30" customHeight="1" x14ac:dyDescent="0.2">
      <c r="A58" s="205"/>
      <c r="B58" s="290"/>
      <c r="C58" s="291"/>
      <c r="D58" s="298" t="s">
        <v>41</v>
      </c>
      <c r="E58" s="299"/>
      <c r="F58" s="300" t="str">
        <f>+IF(D58="Spartenförderung","Welche?","")</f>
        <v/>
      </c>
      <c r="G58" s="300"/>
      <c r="H58" s="378"/>
      <c r="I58" s="378"/>
      <c r="J58" s="379"/>
      <c r="K58" s="348"/>
      <c r="L58"/>
      <c r="M58" s="114" t="str">
        <f>+IF(D58="Bitte wählen","Angaben prüfen","")</f>
        <v>Angaben prüfen</v>
      </c>
      <c r="N58"/>
    </row>
    <row r="59" spans="1:14" ht="33.75" customHeight="1" thickBot="1" x14ac:dyDescent="0.35">
      <c r="A59" s="206"/>
      <c r="B59" s="292"/>
      <c r="C59" s="293"/>
      <c r="D59" s="124"/>
      <c r="E59" s="125"/>
      <c r="F59" s="380"/>
      <c r="G59" s="380"/>
      <c r="H59" s="380"/>
      <c r="I59" s="380"/>
      <c r="J59" s="381"/>
      <c r="K59" s="349"/>
      <c r="L59"/>
      <c r="N59"/>
    </row>
    <row r="60" spans="1:14" ht="24.95" customHeight="1" x14ac:dyDescent="0.3">
      <c r="A60" s="205">
        <v>14</v>
      </c>
      <c r="B60" s="288" t="s">
        <v>80</v>
      </c>
      <c r="C60" s="289"/>
      <c r="D60" s="334"/>
      <c r="E60" s="335"/>
      <c r="F60" s="310" t="s">
        <v>73</v>
      </c>
      <c r="G60" s="310"/>
      <c r="H60" s="310"/>
      <c r="I60" s="310"/>
      <c r="J60" s="311"/>
      <c r="K60" s="57"/>
      <c r="L60"/>
      <c r="N60"/>
    </row>
    <row r="61" spans="1:14" ht="30.95" customHeight="1" x14ac:dyDescent="0.2">
      <c r="A61" s="205"/>
      <c r="B61" s="290"/>
      <c r="C61" s="291"/>
      <c r="D61" s="298" t="s">
        <v>41</v>
      </c>
      <c r="E61" s="299"/>
      <c r="F61" s="300" t="str">
        <f>+IF(D61="ja","Welche?","")</f>
        <v/>
      </c>
      <c r="G61" s="300"/>
      <c r="H61" s="203"/>
      <c r="I61" s="203"/>
      <c r="J61" s="204"/>
      <c r="K61" s="57"/>
      <c r="L61"/>
      <c r="M61" s="114" t="str">
        <f>+IF(D61="Bitte wählen","Angaben prüfen","")</f>
        <v>Angaben prüfen</v>
      </c>
      <c r="N61"/>
    </row>
    <row r="62" spans="1:14" ht="27" customHeight="1" thickBot="1" x14ac:dyDescent="0.35">
      <c r="A62" s="205"/>
      <c r="B62" s="382"/>
      <c r="C62" s="383"/>
      <c r="D62" s="312"/>
      <c r="E62" s="313"/>
      <c r="F62" s="313"/>
      <c r="G62" s="313"/>
      <c r="H62" s="313"/>
      <c r="I62" s="313"/>
      <c r="J62" s="314"/>
      <c r="K62" s="57"/>
      <c r="L62"/>
      <c r="N62"/>
    </row>
    <row r="63" spans="1:14" s="9" customFormat="1" ht="30.95" customHeight="1" thickBot="1" x14ac:dyDescent="0.25">
      <c r="A63" s="205"/>
      <c r="B63" s="329" t="s">
        <v>178</v>
      </c>
      <c r="C63" s="330"/>
      <c r="D63" s="327" t="s">
        <v>41</v>
      </c>
      <c r="E63" s="328"/>
      <c r="F63" s="331"/>
      <c r="G63" s="331"/>
      <c r="H63" s="332"/>
      <c r="I63" s="332"/>
      <c r="J63" s="333"/>
      <c r="K63" s="86"/>
      <c r="M63" s="114" t="str">
        <f>+IF(D63="Bitte wählen","Angaben prüfen","")</f>
        <v>Angaben prüfen</v>
      </c>
    </row>
    <row r="64" spans="1:14" s="9" customFormat="1" ht="9" customHeight="1" x14ac:dyDescent="0.2">
      <c r="A64" s="205"/>
      <c r="B64" s="368" t="s">
        <v>179</v>
      </c>
      <c r="C64" s="369"/>
      <c r="D64" s="207" t="s">
        <v>180</v>
      </c>
      <c r="E64" s="208"/>
      <c r="F64" s="211"/>
      <c r="G64" s="374"/>
      <c r="H64" s="207" t="s">
        <v>181</v>
      </c>
      <c r="I64" s="208"/>
      <c r="J64" s="211"/>
      <c r="K64" s="376"/>
      <c r="M64" s="202" t="str">
        <f>+IF(F64="","Angaben fehlen",+IF(J64="","Angaben fehlen",""))</f>
        <v>Angaben fehlen</v>
      </c>
    </row>
    <row r="65" spans="1:14" s="9" customFormat="1" ht="37.5" customHeight="1" thickBot="1" x14ac:dyDescent="0.25">
      <c r="A65" s="206"/>
      <c r="B65" s="370"/>
      <c r="C65" s="371"/>
      <c r="D65" s="372"/>
      <c r="E65" s="373"/>
      <c r="F65" s="212"/>
      <c r="G65" s="375"/>
      <c r="H65" s="209"/>
      <c r="I65" s="210"/>
      <c r="J65" s="212"/>
      <c r="K65" s="377"/>
      <c r="M65" s="202"/>
    </row>
    <row r="66" spans="1:14" ht="27.95" customHeight="1" x14ac:dyDescent="0.2">
      <c r="A66" s="232">
        <v>15</v>
      </c>
      <c r="B66" s="288" t="s">
        <v>81</v>
      </c>
      <c r="C66" s="289"/>
      <c r="D66" s="279"/>
      <c r="E66" s="280"/>
      <c r="F66" s="280"/>
      <c r="G66" s="280"/>
      <c r="H66" s="280"/>
      <c r="I66" s="280"/>
      <c r="J66" s="281"/>
      <c r="K66" s="59"/>
      <c r="L66"/>
      <c r="M66" s="114" t="str">
        <f>+IF(D66="","Angaben fehlen","")</f>
        <v>Angaben fehlen</v>
      </c>
      <c r="N66"/>
    </row>
    <row r="67" spans="1:14" ht="27.95" customHeight="1" x14ac:dyDescent="0.3">
      <c r="A67" s="205"/>
      <c r="B67" s="290"/>
      <c r="C67" s="291"/>
      <c r="D67" s="285"/>
      <c r="E67" s="286"/>
      <c r="F67" s="286"/>
      <c r="G67" s="286"/>
      <c r="H67" s="286"/>
      <c r="I67" s="286"/>
      <c r="J67" s="287"/>
      <c r="K67" s="60"/>
      <c r="L67"/>
      <c r="N67"/>
    </row>
    <row r="68" spans="1:14" ht="27.95" customHeight="1" thickBot="1" x14ac:dyDescent="0.35">
      <c r="A68" s="206"/>
      <c r="B68" s="292"/>
      <c r="C68" s="293"/>
      <c r="D68" s="282"/>
      <c r="E68" s="283"/>
      <c r="F68" s="283"/>
      <c r="G68" s="283"/>
      <c r="H68" s="283"/>
      <c r="I68" s="283"/>
      <c r="J68" s="284"/>
      <c r="K68" s="61"/>
      <c r="L68"/>
      <c r="N68"/>
    </row>
    <row r="69" spans="1:14" s="9" customFormat="1" ht="12" customHeight="1" x14ac:dyDescent="0.3">
      <c r="A69" s="232">
        <v>16</v>
      </c>
      <c r="B69" s="288" t="s">
        <v>82</v>
      </c>
      <c r="C69" s="289"/>
      <c r="D69" s="334"/>
      <c r="E69" s="335"/>
      <c r="F69" s="121"/>
      <c r="G69" s="122"/>
      <c r="H69" s="122" t="s">
        <v>73</v>
      </c>
      <c r="I69" s="122"/>
      <c r="J69" s="123"/>
      <c r="K69" s="56"/>
      <c r="M69" s="113"/>
    </row>
    <row r="70" spans="1:14" s="9" customFormat="1" ht="24.95" customHeight="1" x14ac:dyDescent="0.2">
      <c r="A70" s="205"/>
      <c r="B70" s="290"/>
      <c r="C70" s="291"/>
      <c r="D70" s="338" t="s">
        <v>41</v>
      </c>
      <c r="E70" s="339"/>
      <c r="F70" s="121"/>
      <c r="G70" s="121"/>
      <c r="H70" s="362" t="str">
        <f>+IF(D70="ja","Welche Faktoren sind das?","")</f>
        <v/>
      </c>
      <c r="I70" s="362"/>
      <c r="J70" s="363"/>
      <c r="K70" s="57"/>
      <c r="M70" s="114" t="str">
        <f>+IF(D70="Bitte wählen","Angaben prüfen","")</f>
        <v>Angaben prüfen</v>
      </c>
    </row>
    <row r="71" spans="1:14" s="9" customFormat="1" ht="29.25" customHeight="1" x14ac:dyDescent="0.2">
      <c r="A71" s="205"/>
      <c r="B71" s="290"/>
      <c r="C71" s="291"/>
      <c r="D71" s="364"/>
      <c r="E71" s="203"/>
      <c r="F71" s="203"/>
      <c r="G71" s="203"/>
      <c r="H71" s="203"/>
      <c r="I71" s="203"/>
      <c r="J71" s="204"/>
      <c r="K71" s="57"/>
      <c r="M71" s="114"/>
    </row>
    <row r="72" spans="1:14" s="9" customFormat="1" ht="20.25" customHeight="1" x14ac:dyDescent="0.2">
      <c r="A72" s="205"/>
      <c r="B72" s="290"/>
      <c r="C72" s="291"/>
      <c r="D72" s="364"/>
      <c r="E72" s="203"/>
      <c r="F72" s="203"/>
      <c r="G72" s="203"/>
      <c r="H72" s="203"/>
      <c r="I72" s="203"/>
      <c r="J72" s="204"/>
      <c r="K72" s="57"/>
      <c r="M72" s="114"/>
    </row>
    <row r="73" spans="1:14" s="9" customFormat="1" ht="29.25" customHeight="1" thickBot="1" x14ac:dyDescent="0.35">
      <c r="A73" s="206"/>
      <c r="B73" s="292"/>
      <c r="C73" s="293"/>
      <c r="D73" s="365"/>
      <c r="E73" s="366"/>
      <c r="F73" s="366"/>
      <c r="G73" s="366"/>
      <c r="H73" s="366"/>
      <c r="I73" s="366"/>
      <c r="J73" s="367"/>
      <c r="K73" s="58"/>
      <c r="M73" s="113"/>
    </row>
    <row r="74" spans="1:14" ht="8.1" customHeight="1" thickBot="1" x14ac:dyDescent="0.35">
      <c r="D74" s="1"/>
      <c r="E74" s="1"/>
      <c r="L74"/>
      <c r="N74"/>
    </row>
    <row r="75" spans="1:14" ht="30" customHeight="1" thickBot="1" x14ac:dyDescent="0.35">
      <c r="A75" s="115" t="s">
        <v>0</v>
      </c>
      <c r="B75" s="215" t="s">
        <v>83</v>
      </c>
      <c r="C75" s="228"/>
      <c r="D75" s="228"/>
      <c r="E75" s="228"/>
      <c r="F75" s="228"/>
      <c r="G75" s="228"/>
      <c r="H75" s="228"/>
      <c r="I75" s="228"/>
      <c r="J75" s="228"/>
      <c r="K75" s="119" t="s">
        <v>141</v>
      </c>
      <c r="L75"/>
      <c r="N75"/>
    </row>
    <row r="76" spans="1:14" ht="24.95" customHeight="1" x14ac:dyDescent="0.2">
      <c r="A76" s="232">
        <v>17</v>
      </c>
      <c r="B76" s="288" t="s">
        <v>186</v>
      </c>
      <c r="C76" s="289"/>
      <c r="D76" s="279"/>
      <c r="E76" s="280"/>
      <c r="F76" s="280"/>
      <c r="G76" s="280"/>
      <c r="H76" s="280"/>
      <c r="I76" s="280"/>
      <c r="J76" s="281"/>
      <c r="K76" s="93"/>
      <c r="L76"/>
      <c r="M76" s="114" t="str">
        <f>+IF(D76="","Angaben fehlen","")</f>
        <v>Angaben fehlen</v>
      </c>
      <c r="N76"/>
    </row>
    <row r="77" spans="1:14" ht="24.95" customHeight="1" x14ac:dyDescent="0.2">
      <c r="A77" s="205"/>
      <c r="B77" s="290"/>
      <c r="C77" s="291"/>
      <c r="D77" s="285"/>
      <c r="E77" s="286"/>
      <c r="F77" s="286"/>
      <c r="G77" s="286"/>
      <c r="H77" s="286"/>
      <c r="I77" s="286"/>
      <c r="J77" s="287"/>
      <c r="K77" s="94"/>
      <c r="L77"/>
      <c r="M77" s="114"/>
      <c r="N77"/>
    </row>
    <row r="78" spans="1:14" ht="24.95" customHeight="1" x14ac:dyDescent="0.2">
      <c r="A78" s="205"/>
      <c r="B78" s="290"/>
      <c r="C78" s="291"/>
      <c r="D78" s="285"/>
      <c r="E78" s="286"/>
      <c r="F78" s="286"/>
      <c r="G78" s="286"/>
      <c r="H78" s="286"/>
      <c r="I78" s="286"/>
      <c r="J78" s="287"/>
      <c r="K78" s="94"/>
      <c r="L78"/>
      <c r="M78" s="114"/>
      <c r="N78"/>
    </row>
    <row r="79" spans="1:14" ht="24.95" customHeight="1" x14ac:dyDescent="0.2">
      <c r="A79" s="205"/>
      <c r="B79" s="290"/>
      <c r="C79" s="291"/>
      <c r="D79" s="285"/>
      <c r="E79" s="286"/>
      <c r="F79" s="286"/>
      <c r="G79" s="286"/>
      <c r="H79" s="286"/>
      <c r="I79" s="286"/>
      <c r="J79" s="287"/>
      <c r="K79" s="94"/>
      <c r="L79"/>
      <c r="M79" s="114"/>
      <c r="N79"/>
    </row>
    <row r="80" spans="1:14" ht="24.95" customHeight="1" x14ac:dyDescent="0.3">
      <c r="A80" s="205"/>
      <c r="B80" s="290"/>
      <c r="C80" s="291"/>
      <c r="D80" s="285"/>
      <c r="E80" s="286"/>
      <c r="F80" s="286"/>
      <c r="G80" s="286"/>
      <c r="H80" s="286"/>
      <c r="I80" s="286"/>
      <c r="J80" s="287"/>
      <c r="K80" s="94"/>
      <c r="L80"/>
      <c r="N80"/>
    </row>
    <row r="81" spans="1:14" ht="24.95" customHeight="1" thickBot="1" x14ac:dyDescent="0.35">
      <c r="A81" s="206"/>
      <c r="B81" s="292"/>
      <c r="C81" s="293"/>
      <c r="D81" s="282"/>
      <c r="E81" s="283"/>
      <c r="F81" s="283"/>
      <c r="G81" s="283"/>
      <c r="H81" s="283"/>
      <c r="I81" s="283"/>
      <c r="J81" s="284"/>
      <c r="K81" s="95"/>
      <c r="L81"/>
      <c r="N81"/>
    </row>
    <row r="82" spans="1:14" ht="8.1" customHeight="1" thickBot="1" x14ac:dyDescent="0.35">
      <c r="L82"/>
      <c r="N82"/>
    </row>
    <row r="83" spans="1:14" ht="30" customHeight="1" thickBot="1" x14ac:dyDescent="0.35">
      <c r="A83" s="120" t="s">
        <v>0</v>
      </c>
      <c r="B83" s="215" t="s">
        <v>84</v>
      </c>
      <c r="C83" s="228"/>
      <c r="D83" s="228"/>
      <c r="E83" s="228"/>
      <c r="F83" s="228"/>
      <c r="G83" s="228"/>
      <c r="H83" s="228"/>
      <c r="I83" s="228"/>
      <c r="J83" s="228"/>
      <c r="K83" s="216"/>
      <c r="L83"/>
      <c r="N83"/>
    </row>
    <row r="84" spans="1:14" ht="29.25" customHeight="1" x14ac:dyDescent="0.3">
      <c r="A84" s="232">
        <v>18</v>
      </c>
      <c r="B84" s="350"/>
      <c r="C84" s="351"/>
      <c r="D84" s="351"/>
      <c r="E84" s="351"/>
      <c r="F84" s="351"/>
      <c r="G84" s="351"/>
      <c r="H84" s="351"/>
      <c r="I84" s="351"/>
      <c r="J84" s="351"/>
      <c r="K84" s="352"/>
      <c r="L84"/>
      <c r="N84"/>
    </row>
    <row r="85" spans="1:14" ht="29.25" customHeight="1" x14ac:dyDescent="0.3">
      <c r="A85" s="205"/>
      <c r="B85" s="353"/>
      <c r="C85" s="354"/>
      <c r="D85" s="354"/>
      <c r="E85" s="354"/>
      <c r="F85" s="354"/>
      <c r="G85" s="354"/>
      <c r="H85" s="354"/>
      <c r="I85" s="354"/>
      <c r="J85" s="354"/>
      <c r="K85" s="355"/>
      <c r="L85"/>
      <c r="N85"/>
    </row>
    <row r="86" spans="1:14" ht="29.25" customHeight="1" thickBot="1" x14ac:dyDescent="0.35">
      <c r="A86" s="206"/>
      <c r="B86" s="356"/>
      <c r="C86" s="357"/>
      <c r="D86" s="357"/>
      <c r="E86" s="357"/>
      <c r="F86" s="357"/>
      <c r="G86" s="357"/>
      <c r="H86" s="357"/>
      <c r="I86" s="357"/>
      <c r="J86" s="357"/>
      <c r="K86" s="358"/>
    </row>
    <row r="87" spans="1:14" ht="8.1" customHeight="1" x14ac:dyDescent="0.3">
      <c r="L87"/>
      <c r="N87"/>
    </row>
    <row r="88" spans="1:14" ht="19.5" customHeight="1" x14ac:dyDescent="0.3">
      <c r="A88" s="9" t="s">
        <v>40</v>
      </c>
      <c r="B88" s="9"/>
      <c r="C88" s="9"/>
      <c r="D88" s="9"/>
      <c r="E88" s="9"/>
      <c r="L88"/>
      <c r="N88"/>
    </row>
    <row r="89" spans="1:14" ht="20.25" x14ac:dyDescent="0.3">
      <c r="A89" s="359" t="str">
        <f>LEN(D24)*LEN(D66)/100&amp;"-"&amp;+MID(C19,2,3)&amp;"-"&amp;+LEN(C19)/1000&amp;"*"&amp;+LEN(B35)&amp;"-"&amp;+LEN(D66)/100&amp;LEN(B84)</f>
        <v>0--0*130-00</v>
      </c>
      <c r="B89" s="360"/>
      <c r="C89" s="360"/>
      <c r="D89" s="360"/>
      <c r="E89" s="361"/>
    </row>
  </sheetData>
  <sheetProtection algorithmName="SHA-512" hashValue="QMtHpl4g18TDGmt6V9BCpMiqmx/UfMgrgknQn6nary7A/nRFTPmFHFsDFS5ldAqvygKMitN77zIXI1raO+KKog==" saltValue="Lh4WNZzeygHcMahqM56O3g==" spinCount="100000" sheet="1" objects="1" scenarios="1"/>
  <mergeCells count="124">
    <mergeCell ref="K57:K59"/>
    <mergeCell ref="D58:E58"/>
    <mergeCell ref="A84:A86"/>
    <mergeCell ref="B84:K86"/>
    <mergeCell ref="A89:E89"/>
    <mergeCell ref="A76:A81"/>
    <mergeCell ref="B76:C81"/>
    <mergeCell ref="B83:K83"/>
    <mergeCell ref="D69:E69"/>
    <mergeCell ref="D70:E70"/>
    <mergeCell ref="A69:A73"/>
    <mergeCell ref="B69:C73"/>
    <mergeCell ref="H70:J70"/>
    <mergeCell ref="D71:J73"/>
    <mergeCell ref="B75:J75"/>
    <mergeCell ref="B64:C65"/>
    <mergeCell ref="D64:E65"/>
    <mergeCell ref="F64:G65"/>
    <mergeCell ref="K64:K65"/>
    <mergeCell ref="F58:G58"/>
    <mergeCell ref="H58:J58"/>
    <mergeCell ref="F59:J59"/>
    <mergeCell ref="B60:C62"/>
    <mergeCell ref="D60:E60"/>
    <mergeCell ref="A3:G3"/>
    <mergeCell ref="D63:E63"/>
    <mergeCell ref="B63:C63"/>
    <mergeCell ref="F63:G63"/>
    <mergeCell ref="H63:J63"/>
    <mergeCell ref="D76:J81"/>
    <mergeCell ref="F61:G61"/>
    <mergeCell ref="A66:A68"/>
    <mergeCell ref="B66:C68"/>
    <mergeCell ref="D66:J68"/>
    <mergeCell ref="B56:J56"/>
    <mergeCell ref="A57:A59"/>
    <mergeCell ref="B57:C59"/>
    <mergeCell ref="D57:E57"/>
    <mergeCell ref="F57:J57"/>
    <mergeCell ref="A51:A54"/>
    <mergeCell ref="B51:C54"/>
    <mergeCell ref="D51:E51"/>
    <mergeCell ref="D52:E52"/>
    <mergeCell ref="F52:G52"/>
    <mergeCell ref="D53:G53"/>
    <mergeCell ref="H53:J53"/>
    <mergeCell ref="D54:J54"/>
    <mergeCell ref="H52:J52"/>
    <mergeCell ref="F60:J60"/>
    <mergeCell ref="D61:E61"/>
    <mergeCell ref="D62:J62"/>
    <mergeCell ref="F49:J50"/>
    <mergeCell ref="D50:E50"/>
    <mergeCell ref="A46:A48"/>
    <mergeCell ref="B46:C48"/>
    <mergeCell ref="D46:E46"/>
    <mergeCell ref="F46:J46"/>
    <mergeCell ref="D47:E47"/>
    <mergeCell ref="F47:J48"/>
    <mergeCell ref="D48:E48"/>
    <mergeCell ref="A49:A50"/>
    <mergeCell ref="B49:C50"/>
    <mergeCell ref="A43:A45"/>
    <mergeCell ref="B43:C45"/>
    <mergeCell ref="D43:E43"/>
    <mergeCell ref="F43:J43"/>
    <mergeCell ref="D44:E44"/>
    <mergeCell ref="F44:J45"/>
    <mergeCell ref="D45:E45"/>
    <mergeCell ref="A40:A42"/>
    <mergeCell ref="B40:C42"/>
    <mergeCell ref="D40:E40"/>
    <mergeCell ref="F40:J40"/>
    <mergeCell ref="D41:E41"/>
    <mergeCell ref="F41:G41"/>
    <mergeCell ref="H41:J41"/>
    <mergeCell ref="D42:J42"/>
    <mergeCell ref="A35:A39"/>
    <mergeCell ref="B35:C39"/>
    <mergeCell ref="B29:J29"/>
    <mergeCell ref="A30:A32"/>
    <mergeCell ref="B30:C32"/>
    <mergeCell ref="D30:E30"/>
    <mergeCell ref="F30:G30"/>
    <mergeCell ref="I30:J30"/>
    <mergeCell ref="D31:J31"/>
    <mergeCell ref="D32:J32"/>
    <mergeCell ref="A33:A34"/>
    <mergeCell ref="B33:C34"/>
    <mergeCell ref="D33:J34"/>
    <mergeCell ref="D35:J39"/>
    <mergeCell ref="A21:A23"/>
    <mergeCell ref="B21:B23"/>
    <mergeCell ref="E21:K21"/>
    <mergeCell ref="E22:K22"/>
    <mergeCell ref="E23:K23"/>
    <mergeCell ref="C27:D27"/>
    <mergeCell ref="A24:A25"/>
    <mergeCell ref="B24:B25"/>
    <mergeCell ref="C25:D25"/>
    <mergeCell ref="A1:K2"/>
    <mergeCell ref="M64:M65"/>
    <mergeCell ref="H61:J61"/>
    <mergeCell ref="A60:A65"/>
    <mergeCell ref="H64:I65"/>
    <mergeCell ref="J64:J65"/>
    <mergeCell ref="I3:K3"/>
    <mergeCell ref="A14:B14"/>
    <mergeCell ref="D14:E14"/>
    <mergeCell ref="F14:G14"/>
    <mergeCell ref="H14:I14"/>
    <mergeCell ref="F24:K24"/>
    <mergeCell ref="E25:K25"/>
    <mergeCell ref="A6:E6"/>
    <mergeCell ref="A12:F12"/>
    <mergeCell ref="G12:K12"/>
    <mergeCell ref="A19:A20"/>
    <mergeCell ref="B19:B20"/>
    <mergeCell ref="C19:K20"/>
    <mergeCell ref="A26:A27"/>
    <mergeCell ref="E26:K26"/>
    <mergeCell ref="E27:J27"/>
    <mergeCell ref="A16:B16"/>
    <mergeCell ref="C16:K16"/>
  </mergeCells>
  <dataValidations count="9">
    <dataValidation type="date" allowBlank="1" showInputMessage="1" showErrorMessage="1" sqref="D14:E14 H14:I14">
      <formula1>41640</formula1>
      <formula2>73050</formula2>
    </dataValidation>
    <dataValidation type="list" allowBlank="1" showInputMessage="1" showErrorMessage="1" sqref="F30:G30">
      <formula1>"Bitte wählen,e.V., GmbH,gGmbH, GbR, OHG, sonstige"</formula1>
    </dataValidation>
    <dataValidation type="textLength" operator="equal" allowBlank="1" showInputMessage="1" showErrorMessage="1" sqref="D24">
      <formula1>5</formula1>
    </dataValidation>
    <dataValidation type="textLength" operator="equal" allowBlank="1" showInputMessage="1" showErrorMessage="1" sqref="E27">
      <formula1>22</formula1>
    </dataValidation>
    <dataValidation type="list" allowBlank="1" showInputMessage="1" showErrorMessage="1" sqref="D70:E70 D41:E41 D61:E61 D47:E47 D44:E44 D52:E52">
      <formula1>"ja,Bitte wählen, nein"</formula1>
    </dataValidation>
    <dataValidation type="list" allowBlank="1" showInputMessage="1" showErrorMessage="1" sqref="D58:E58">
      <formula1>"Bitte wählen, Gesamtförderung, Spartenförderung"</formula1>
    </dataValidation>
    <dataValidation type="list" allowBlank="1" showInputMessage="1" showErrorMessage="1" sqref="D50:E50">
      <formula1>"Bitte wählen,0, bis 5, bis 10, bis 50, über 50"</formula1>
    </dataValidation>
    <dataValidation type="list" showInputMessage="1" showErrorMessage="1" sqref="G13:K13">
      <formula1>#REF!</formula1>
    </dataValidation>
    <dataValidation type="list" allowBlank="1" showInputMessage="1" showErrorMessage="1" sqref="D63">
      <formula1>"ja (schwerpunktmäßig),Bitte wählen,teilweise/vielleicht (gemischte Zielgruppe),nein"</formula1>
    </dataValidation>
  </dataValidations>
  <hyperlinks>
    <hyperlink ref="I3" r:id="rId1"/>
    <hyperlink ref="I3:K3" r:id="rId2" display="Rahmenrichtlinie &quot;Zuwendungen&quot;"/>
  </hyperlinks>
  <pageMargins left="0.78740157480314965" right="0.59055118110236227" top="0.94488188976377963" bottom="0.59055118110236227" header="0.27559055118110237" footer="0.15748031496062992"/>
  <pageSetup paperSize="9" scale="64" fitToHeight="2" orientation="portrait" r:id="rId3"/>
  <headerFooter>
    <oddHeader>&amp;L&amp;"Arial,Fett"&amp;16ANTRAG auf INSTITUTIONELLE FÖRDERUNG&amp;R&amp;G</oddHeader>
    <oddFooter>&amp;L&amp;9ANTRAG auf INSTITUTIONELLE FÖRDERUNG v. &amp;D
&amp;Z&amp;F&amp;R&amp;10Seite &amp;P von &amp;N</oddFooter>
  </headerFooter>
  <rowBreaks count="1" manualBreakCount="1">
    <brk id="50" max="10" man="1"/>
  </rowBreaks>
  <legacy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'intern-nicht bearbeiten'!$A$2:$A$37</xm:f>
          </x14:formula1>
          <xm:sqref>G12:K12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O124"/>
  <sheetViews>
    <sheetView showGridLines="0" tabSelected="1" view="pageLayout" topLeftCell="A98" zoomScaleNormal="90" zoomScaleSheetLayoutView="85" workbookViewId="0">
      <selection activeCell="E120" sqref="E120:F121"/>
    </sheetView>
  </sheetViews>
  <sheetFormatPr baseColWidth="10" defaultRowHeight="15.75" x14ac:dyDescent="0.25"/>
  <cols>
    <col min="1" max="1" width="6" customWidth="1"/>
    <col min="2" max="2" width="24.125" customWidth="1"/>
    <col min="3" max="3" width="29.375" customWidth="1"/>
    <col min="4" max="4" width="14" customWidth="1"/>
    <col min="5" max="5" width="16.5" customWidth="1"/>
    <col min="6" max="6" width="20.625" customWidth="1"/>
    <col min="7" max="7" width="17.875" customWidth="1"/>
    <col min="8" max="8" width="28.75" customWidth="1"/>
    <col min="9" max="9" width="31" customWidth="1"/>
    <col min="10" max="10" width="11" style="13"/>
    <col min="11" max="11" width="23" style="52" bestFit="1" customWidth="1"/>
    <col min="12" max="12" width="12.375" style="13" customWidth="1"/>
  </cols>
  <sheetData>
    <row r="1" spans="1:12" s="3" customFormat="1" ht="30" customHeight="1" thickBot="1" x14ac:dyDescent="0.3">
      <c r="A1" s="434" t="s">
        <v>42</v>
      </c>
      <c r="B1" s="435"/>
      <c r="C1" s="435"/>
      <c r="D1" s="435"/>
      <c r="E1" s="435"/>
      <c r="F1" s="435"/>
      <c r="G1" s="435"/>
      <c r="H1" s="435"/>
      <c r="I1" s="436"/>
      <c r="J1" s="17"/>
      <c r="K1" s="52"/>
      <c r="L1" s="17"/>
    </row>
    <row r="2" spans="1:12" ht="8.1" customHeight="1" thickBot="1" x14ac:dyDescent="0.3">
      <c r="A2" s="9"/>
      <c r="B2" s="9"/>
      <c r="C2" s="9"/>
      <c r="D2" s="9"/>
      <c r="E2" s="9"/>
      <c r="F2" s="9"/>
      <c r="G2" s="9"/>
      <c r="H2" s="9"/>
      <c r="I2" s="9"/>
    </row>
    <row r="3" spans="1:12" s="89" customFormat="1" ht="30" customHeight="1" thickBot="1" x14ac:dyDescent="0.25">
      <c r="A3" s="139" t="s">
        <v>0</v>
      </c>
      <c r="B3" s="439" t="s">
        <v>6</v>
      </c>
      <c r="C3" s="440"/>
      <c r="D3" s="440"/>
      <c r="E3" s="440"/>
      <c r="F3" s="440"/>
      <c r="G3" s="440"/>
      <c r="H3" s="440"/>
      <c r="I3" s="441"/>
      <c r="J3" s="43"/>
      <c r="K3" s="88"/>
      <c r="L3" s="43"/>
    </row>
    <row r="4" spans="1:12" s="9" customFormat="1" ht="33" customHeight="1" x14ac:dyDescent="0.2">
      <c r="A4" s="442"/>
      <c r="B4" s="393" t="s">
        <v>149</v>
      </c>
      <c r="C4" s="425" t="s">
        <v>21</v>
      </c>
      <c r="D4" s="427"/>
      <c r="E4" s="390" t="s">
        <v>203</v>
      </c>
      <c r="F4" s="390" t="s">
        <v>150</v>
      </c>
      <c r="G4" s="425" t="s">
        <v>202</v>
      </c>
      <c r="H4" s="427"/>
      <c r="I4" s="390" t="s">
        <v>204</v>
      </c>
      <c r="J4" s="13"/>
      <c r="K4" s="51"/>
      <c r="L4" s="13"/>
    </row>
    <row r="5" spans="1:12" s="9" customFormat="1" ht="15" customHeight="1" thickBot="1" x14ac:dyDescent="0.3">
      <c r="A5" s="443"/>
      <c r="B5" s="394"/>
      <c r="C5" s="209"/>
      <c r="D5" s="428"/>
      <c r="E5" s="391"/>
      <c r="F5" s="392"/>
      <c r="G5" s="209"/>
      <c r="H5" s="428"/>
      <c r="I5" s="391"/>
      <c r="J5" s="13"/>
      <c r="K5" s="52"/>
      <c r="L5" s="13"/>
    </row>
    <row r="6" spans="1:12" ht="20.100000000000001" customHeight="1" thickBot="1" x14ac:dyDescent="0.25">
      <c r="A6" s="35" t="s">
        <v>7</v>
      </c>
      <c r="B6" s="106"/>
      <c r="C6" s="384"/>
      <c r="D6" s="385"/>
      <c r="E6" s="104"/>
      <c r="F6" s="103"/>
      <c r="G6" s="386" t="s">
        <v>39</v>
      </c>
      <c r="H6" s="387"/>
      <c r="I6" s="105"/>
      <c r="K6" s="51"/>
    </row>
    <row r="7" spans="1:12" ht="20.100000000000001" customHeight="1" thickBot="1" x14ac:dyDescent="0.25">
      <c r="A7" s="35" t="s">
        <v>8</v>
      </c>
      <c r="B7" s="106"/>
      <c r="C7" s="384"/>
      <c r="D7" s="385"/>
      <c r="E7" s="104"/>
      <c r="F7" s="103"/>
      <c r="G7" s="386" t="s">
        <v>39</v>
      </c>
      <c r="H7" s="387"/>
      <c r="I7" s="105"/>
      <c r="K7" s="51"/>
    </row>
    <row r="8" spans="1:12" ht="20.100000000000001" customHeight="1" thickBot="1" x14ac:dyDescent="0.25">
      <c r="A8" s="35" t="s">
        <v>9</v>
      </c>
      <c r="B8" s="106"/>
      <c r="C8" s="384"/>
      <c r="D8" s="385"/>
      <c r="E8" s="104"/>
      <c r="F8" s="103"/>
      <c r="G8" s="386" t="s">
        <v>39</v>
      </c>
      <c r="H8" s="387"/>
      <c r="I8" s="105"/>
      <c r="K8" s="51"/>
    </row>
    <row r="9" spans="1:12" ht="20.100000000000001" customHeight="1" thickBot="1" x14ac:dyDescent="0.25">
      <c r="A9" s="35" t="s">
        <v>10</v>
      </c>
      <c r="B9" s="106"/>
      <c r="C9" s="384"/>
      <c r="D9" s="385"/>
      <c r="E9" s="104"/>
      <c r="F9" s="103"/>
      <c r="G9" s="386" t="s">
        <v>39</v>
      </c>
      <c r="H9" s="387"/>
      <c r="I9" s="105"/>
      <c r="K9" s="51"/>
    </row>
    <row r="10" spans="1:12" ht="20.100000000000001" customHeight="1" thickBot="1" x14ac:dyDescent="0.25">
      <c r="A10" s="35" t="s">
        <v>11</v>
      </c>
      <c r="B10" s="106"/>
      <c r="C10" s="384"/>
      <c r="D10" s="385"/>
      <c r="E10" s="104"/>
      <c r="F10" s="103"/>
      <c r="G10" s="386" t="s">
        <v>39</v>
      </c>
      <c r="H10" s="387"/>
      <c r="I10" s="105"/>
      <c r="K10" s="51"/>
    </row>
    <row r="11" spans="1:12" ht="20.100000000000001" customHeight="1" thickBot="1" x14ac:dyDescent="0.25">
      <c r="A11" s="35" t="s">
        <v>12</v>
      </c>
      <c r="B11" s="106"/>
      <c r="C11" s="384"/>
      <c r="D11" s="385"/>
      <c r="E11" s="104"/>
      <c r="F11" s="103"/>
      <c r="G11" s="386" t="s">
        <v>39</v>
      </c>
      <c r="H11" s="387"/>
      <c r="I11" s="105"/>
      <c r="K11" s="51"/>
    </row>
    <row r="12" spans="1:12" ht="20.100000000000001" customHeight="1" thickBot="1" x14ac:dyDescent="0.25">
      <c r="A12" s="35" t="s">
        <v>15</v>
      </c>
      <c r="B12" s="106"/>
      <c r="C12" s="384"/>
      <c r="D12" s="385"/>
      <c r="E12" s="104"/>
      <c r="F12" s="103"/>
      <c r="G12" s="386" t="s">
        <v>39</v>
      </c>
      <c r="H12" s="387"/>
      <c r="I12" s="105"/>
      <c r="K12" s="51"/>
    </row>
    <row r="13" spans="1:12" ht="20.100000000000001" customHeight="1" thickBot="1" x14ac:dyDescent="0.25">
      <c r="A13" s="35" t="s">
        <v>16</v>
      </c>
      <c r="B13" s="106"/>
      <c r="C13" s="384"/>
      <c r="D13" s="385"/>
      <c r="E13" s="104"/>
      <c r="F13" s="103"/>
      <c r="G13" s="386" t="s">
        <v>39</v>
      </c>
      <c r="H13" s="387"/>
      <c r="I13" s="105"/>
      <c r="K13" s="51"/>
    </row>
    <row r="14" spans="1:12" s="4" customFormat="1" ht="20.100000000000001" customHeight="1" thickBot="1" x14ac:dyDescent="0.25">
      <c r="A14" s="170">
        <v>19</v>
      </c>
      <c r="B14" s="412" t="s">
        <v>13</v>
      </c>
      <c r="C14" s="413"/>
      <c r="D14" s="413"/>
      <c r="E14" s="413"/>
      <c r="F14" s="413"/>
      <c r="G14" s="413"/>
      <c r="H14" s="414"/>
      <c r="I14" s="171">
        <f>SUM(I6:I13)</f>
        <v>0</v>
      </c>
      <c r="J14" s="18"/>
      <c r="K14" s="51" t="str">
        <f>+IF(I14=0,"Angaben bitte prüfen","")</f>
        <v>Angaben bitte prüfen</v>
      </c>
      <c r="L14" s="18"/>
    </row>
    <row r="15" spans="1:12" ht="8.1" customHeight="1" thickBot="1" x14ac:dyDescent="0.3">
      <c r="A15" s="9"/>
      <c r="B15" s="9"/>
      <c r="C15" s="9"/>
      <c r="D15" s="9"/>
      <c r="E15" s="9"/>
      <c r="F15" s="9"/>
      <c r="G15" s="9"/>
      <c r="H15" s="9"/>
      <c r="I15" s="9"/>
    </row>
    <row r="16" spans="1:12" s="89" customFormat="1" ht="30" customHeight="1" thickBot="1" x14ac:dyDescent="0.25">
      <c r="A16" s="139" t="s">
        <v>0</v>
      </c>
      <c r="B16" s="439" t="s">
        <v>151</v>
      </c>
      <c r="C16" s="444"/>
      <c r="D16" s="444"/>
      <c r="E16" s="444"/>
      <c r="F16" s="440"/>
      <c r="G16" s="440"/>
      <c r="H16" s="440"/>
      <c r="I16" s="441"/>
      <c r="J16" s="10"/>
      <c r="K16" s="88"/>
      <c r="L16" s="10"/>
    </row>
    <row r="17" spans="1:12" ht="30" customHeight="1" x14ac:dyDescent="0.25">
      <c r="A17" s="442"/>
      <c r="B17" s="393" t="s">
        <v>130</v>
      </c>
      <c r="C17" s="425" t="s">
        <v>14</v>
      </c>
      <c r="D17" s="426"/>
      <c r="E17" s="427"/>
      <c r="F17" s="390" t="s">
        <v>207</v>
      </c>
      <c r="G17" s="163" t="s">
        <v>206</v>
      </c>
      <c r="H17" s="390" t="s">
        <v>182</v>
      </c>
      <c r="I17" s="390" t="s">
        <v>205</v>
      </c>
    </row>
    <row r="18" spans="1:12" ht="15" customHeight="1" thickBot="1" x14ac:dyDescent="0.3">
      <c r="A18" s="443"/>
      <c r="B18" s="394"/>
      <c r="C18" s="209"/>
      <c r="D18" s="210"/>
      <c r="E18" s="428"/>
      <c r="F18" s="391"/>
      <c r="G18" s="172" t="s">
        <v>22</v>
      </c>
      <c r="H18" s="392"/>
      <c r="I18" s="391"/>
    </row>
    <row r="19" spans="1:12" ht="20.100000000000001" customHeight="1" thickBot="1" x14ac:dyDescent="0.3">
      <c r="A19" s="68" t="s">
        <v>7</v>
      </c>
      <c r="B19" s="106"/>
      <c r="C19" s="107"/>
      <c r="D19" s="388" t="s">
        <v>41</v>
      </c>
      <c r="E19" s="389"/>
      <c r="F19" s="105"/>
      <c r="G19" s="70"/>
      <c r="H19" s="87" t="s">
        <v>39</v>
      </c>
      <c r="I19" s="105"/>
      <c r="K19" s="51"/>
    </row>
    <row r="20" spans="1:12" ht="20.100000000000001" customHeight="1" thickBot="1" x14ac:dyDescent="0.3">
      <c r="A20" s="68" t="s">
        <v>8</v>
      </c>
      <c r="B20" s="106"/>
      <c r="C20" s="107"/>
      <c r="D20" s="388" t="s">
        <v>41</v>
      </c>
      <c r="E20" s="389"/>
      <c r="F20" s="105"/>
      <c r="G20" s="70"/>
      <c r="H20" s="87" t="s">
        <v>39</v>
      </c>
      <c r="I20" s="105"/>
      <c r="K20" s="51"/>
    </row>
    <row r="21" spans="1:12" ht="20.100000000000001" customHeight="1" thickBot="1" x14ac:dyDescent="0.3">
      <c r="A21" s="68" t="s">
        <v>9</v>
      </c>
      <c r="B21" s="106"/>
      <c r="C21" s="107"/>
      <c r="D21" s="388" t="s">
        <v>41</v>
      </c>
      <c r="E21" s="389"/>
      <c r="F21" s="105"/>
      <c r="G21" s="70"/>
      <c r="H21" s="87" t="s">
        <v>39</v>
      </c>
      <c r="I21" s="105"/>
      <c r="K21" s="51"/>
    </row>
    <row r="22" spans="1:12" ht="20.100000000000001" customHeight="1" thickBot="1" x14ac:dyDescent="0.3">
      <c r="A22" s="68" t="s">
        <v>10</v>
      </c>
      <c r="B22" s="106"/>
      <c r="C22" s="107"/>
      <c r="D22" s="388" t="s">
        <v>41</v>
      </c>
      <c r="E22" s="389"/>
      <c r="F22" s="105"/>
      <c r="G22" s="70"/>
      <c r="H22" s="87" t="s">
        <v>39</v>
      </c>
      <c r="I22" s="105"/>
      <c r="K22" s="51"/>
    </row>
    <row r="23" spans="1:12" ht="20.100000000000001" customHeight="1" thickBot="1" x14ac:dyDescent="0.3">
      <c r="A23" s="68" t="s">
        <v>11</v>
      </c>
      <c r="B23" s="106"/>
      <c r="C23" s="107"/>
      <c r="D23" s="388" t="s">
        <v>41</v>
      </c>
      <c r="E23" s="389"/>
      <c r="F23" s="105"/>
      <c r="G23" s="70"/>
      <c r="H23" s="87" t="s">
        <v>39</v>
      </c>
      <c r="I23" s="105"/>
      <c r="K23" s="51"/>
    </row>
    <row r="24" spans="1:12" ht="20.100000000000001" customHeight="1" thickBot="1" x14ac:dyDescent="0.3">
      <c r="A24" s="68" t="s">
        <v>12</v>
      </c>
      <c r="B24" s="106"/>
      <c r="C24" s="107"/>
      <c r="D24" s="388" t="s">
        <v>41</v>
      </c>
      <c r="E24" s="389"/>
      <c r="F24" s="105"/>
      <c r="G24" s="70"/>
      <c r="H24" s="87" t="s">
        <v>39</v>
      </c>
      <c r="I24" s="105"/>
      <c r="K24" s="51"/>
    </row>
    <row r="25" spans="1:12" ht="20.100000000000001" customHeight="1" thickBot="1" x14ac:dyDescent="0.3">
      <c r="A25" s="68" t="s">
        <v>15</v>
      </c>
      <c r="B25" s="106"/>
      <c r="C25" s="107"/>
      <c r="D25" s="388" t="s">
        <v>41</v>
      </c>
      <c r="E25" s="389"/>
      <c r="F25" s="105"/>
      <c r="G25" s="70"/>
      <c r="H25" s="87" t="s">
        <v>39</v>
      </c>
      <c r="I25" s="105"/>
      <c r="K25" s="51"/>
    </row>
    <row r="26" spans="1:12" ht="20.100000000000001" customHeight="1" thickBot="1" x14ac:dyDescent="0.3">
      <c r="A26" s="68" t="s">
        <v>16</v>
      </c>
      <c r="B26" s="106"/>
      <c r="C26" s="107"/>
      <c r="D26" s="388" t="s">
        <v>41</v>
      </c>
      <c r="E26" s="389"/>
      <c r="F26" s="105"/>
      <c r="G26" s="70"/>
      <c r="H26" s="87" t="s">
        <v>39</v>
      </c>
      <c r="I26" s="105"/>
      <c r="K26" s="51"/>
    </row>
    <row r="27" spans="1:12" s="4" customFormat="1" ht="20.100000000000001" customHeight="1" thickBot="1" x14ac:dyDescent="0.25">
      <c r="A27" s="188">
        <v>20</v>
      </c>
      <c r="B27" s="412" t="s">
        <v>13</v>
      </c>
      <c r="C27" s="413"/>
      <c r="D27" s="413"/>
      <c r="E27" s="413"/>
      <c r="F27" s="413"/>
      <c r="G27" s="413"/>
      <c r="H27" s="414"/>
      <c r="I27" s="171">
        <f>SUM(I19:I26)</f>
        <v>0</v>
      </c>
      <c r="J27" s="18"/>
      <c r="K27" s="51" t="str">
        <f>+IF(I27=0,"Angaben bitte prüfen","")</f>
        <v>Angaben bitte prüfen</v>
      </c>
      <c r="L27" s="18"/>
    </row>
    <row r="28" spans="1:12" ht="8.1" customHeight="1" thickBot="1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12" s="90" customFormat="1" ht="30" customHeight="1" thickBot="1" x14ac:dyDescent="0.25">
      <c r="A29" s="139" t="s">
        <v>0</v>
      </c>
      <c r="B29" s="439" t="s">
        <v>24</v>
      </c>
      <c r="C29" s="440"/>
      <c r="D29" s="440"/>
      <c r="E29" s="440"/>
      <c r="F29" s="440"/>
      <c r="G29" s="441"/>
      <c r="H29" s="42"/>
      <c r="I29" s="83"/>
      <c r="J29" s="83"/>
      <c r="K29" s="88"/>
      <c r="L29" s="83"/>
    </row>
    <row r="30" spans="1:12" x14ac:dyDescent="0.2">
      <c r="A30" s="451">
        <v>21</v>
      </c>
      <c r="B30" s="288" t="s">
        <v>23</v>
      </c>
      <c r="C30" s="289"/>
      <c r="D30" s="449" t="s">
        <v>41</v>
      </c>
      <c r="E30" s="272"/>
      <c r="F30" s="399" t="s">
        <v>85</v>
      </c>
      <c r="G30" s="401"/>
      <c r="H30" s="9"/>
      <c r="I30" s="9"/>
      <c r="K30" s="51" t="str">
        <f>+IF(D30="Bitte wählen","Angaben bitte prüfen","")</f>
        <v>Angaben bitte prüfen</v>
      </c>
    </row>
    <row r="31" spans="1:12" ht="16.5" thickBot="1" x14ac:dyDescent="0.3">
      <c r="A31" s="452"/>
      <c r="B31" s="292"/>
      <c r="C31" s="293"/>
      <c r="D31" s="319"/>
      <c r="E31" s="450"/>
      <c r="F31" s="400"/>
      <c r="G31" s="402"/>
      <c r="H31" s="9"/>
      <c r="I31" s="9"/>
    </row>
    <row r="32" spans="1:12" x14ac:dyDescent="0.2">
      <c r="A32" s="451">
        <v>22</v>
      </c>
      <c r="B32" s="288" t="s">
        <v>25</v>
      </c>
      <c r="C32" s="289"/>
      <c r="D32" s="449" t="s">
        <v>41</v>
      </c>
      <c r="E32" s="272"/>
      <c r="F32" s="445" t="s">
        <v>173</v>
      </c>
      <c r="G32" s="446"/>
      <c r="H32" s="9"/>
      <c r="I32" s="9"/>
      <c r="K32" s="51" t="str">
        <f>+IF(D32="Bitte wählen","Angaben bitte prüfen","")</f>
        <v>Angaben bitte prüfen</v>
      </c>
    </row>
    <row r="33" spans="1:12" ht="16.5" thickBot="1" x14ac:dyDescent="0.3">
      <c r="A33" s="452"/>
      <c r="B33" s="292"/>
      <c r="C33" s="293"/>
      <c r="D33" s="319"/>
      <c r="E33" s="450"/>
      <c r="F33" s="447"/>
      <c r="G33" s="448"/>
      <c r="H33" s="9"/>
      <c r="I33" s="9"/>
    </row>
    <row r="34" spans="1:12" ht="8.1" customHeight="1" thickBot="1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12" s="21" customFormat="1" ht="30" customHeight="1" thickBot="1" x14ac:dyDescent="0.3">
      <c r="A35" s="140" t="s">
        <v>0</v>
      </c>
      <c r="B35" s="456" t="s">
        <v>86</v>
      </c>
      <c r="C35" s="457"/>
      <c r="D35" s="457"/>
      <c r="E35" s="457"/>
      <c r="F35" s="457"/>
      <c r="G35" s="457"/>
      <c r="H35" s="458"/>
      <c r="I35" s="459" t="s">
        <v>153</v>
      </c>
      <c r="J35" s="22"/>
      <c r="K35" s="52"/>
      <c r="L35" s="22"/>
    </row>
    <row r="36" spans="1:12" s="7" customFormat="1" ht="27" customHeight="1" thickBot="1" x14ac:dyDescent="0.3">
      <c r="A36" s="153">
        <v>23</v>
      </c>
      <c r="B36" s="164" t="s">
        <v>33</v>
      </c>
      <c r="C36" s="165"/>
      <c r="D36" s="156"/>
      <c r="E36" s="157" t="s">
        <v>34</v>
      </c>
      <c r="F36" s="158" t="str">
        <f>+IF(+Deckblatt!D14="","",+Deckblatt!D14)</f>
        <v/>
      </c>
      <c r="G36" s="157" t="s">
        <v>1</v>
      </c>
      <c r="H36" s="159" t="str">
        <f>+IF(+Deckblatt!H14="","",+Deckblatt!H14)</f>
        <v/>
      </c>
      <c r="I36" s="460"/>
      <c r="J36" s="19"/>
      <c r="K36" s="52"/>
      <c r="L36" s="19"/>
    </row>
    <row r="37" spans="1:12" s="7" customFormat="1" ht="32.25" customHeight="1" thickBot="1" x14ac:dyDescent="0.3">
      <c r="A37" s="150"/>
      <c r="B37" s="151"/>
      <c r="C37" s="151"/>
      <c r="D37" s="453" t="s">
        <v>87</v>
      </c>
      <c r="E37" s="455"/>
      <c r="F37" s="453" t="s">
        <v>89</v>
      </c>
      <c r="G37" s="454"/>
      <c r="H37" s="455"/>
      <c r="I37" s="163" t="s">
        <v>88</v>
      </c>
      <c r="J37" s="19"/>
      <c r="K37" s="52"/>
      <c r="L37" s="19"/>
    </row>
    <row r="38" spans="1:12" s="5" customFormat="1" ht="30" customHeight="1" thickBot="1" x14ac:dyDescent="0.25">
      <c r="A38" s="166"/>
      <c r="B38" s="437" t="s">
        <v>43</v>
      </c>
      <c r="C38" s="438"/>
      <c r="D38" s="397">
        <f>SUM(D39:E41)</f>
        <v>0</v>
      </c>
      <c r="E38" s="398"/>
      <c r="F38" s="403"/>
      <c r="G38" s="404"/>
      <c r="H38" s="405"/>
      <c r="I38" s="155">
        <f>SUM(I39:I41)</f>
        <v>0</v>
      </c>
      <c r="J38" s="13"/>
      <c r="K38" s="51"/>
      <c r="L38" s="13"/>
    </row>
    <row r="39" spans="1:12" s="5" customFormat="1" ht="30" customHeight="1" thickBot="1" x14ac:dyDescent="0.25">
      <c r="A39" s="153">
        <v>24</v>
      </c>
      <c r="B39" s="408" t="s">
        <v>147</v>
      </c>
      <c r="C39" s="409"/>
      <c r="D39" s="429">
        <f>+I14</f>
        <v>0</v>
      </c>
      <c r="E39" s="430"/>
      <c r="F39" s="403"/>
      <c r="G39" s="404"/>
      <c r="H39" s="405"/>
      <c r="I39" s="108"/>
      <c r="J39" s="13"/>
      <c r="K39" s="51" t="str">
        <f>+IF(F39="","Angaben fehlen","")</f>
        <v>Angaben fehlen</v>
      </c>
      <c r="L39" s="13"/>
    </row>
    <row r="40" spans="1:12" s="5" customFormat="1" ht="30" customHeight="1" thickBot="1" x14ac:dyDescent="0.25">
      <c r="A40" s="153">
        <v>25</v>
      </c>
      <c r="B40" s="408" t="s">
        <v>148</v>
      </c>
      <c r="C40" s="409"/>
      <c r="D40" s="429">
        <f>+I27</f>
        <v>0</v>
      </c>
      <c r="E40" s="430"/>
      <c r="F40" s="403"/>
      <c r="G40" s="404"/>
      <c r="H40" s="405"/>
      <c r="I40" s="108"/>
      <c r="J40" s="13"/>
      <c r="K40" s="51" t="str">
        <f t="shared" ref="K40:K41" si="0">+IF(F40="","Angaben fehlen","")</f>
        <v>Angaben fehlen</v>
      </c>
      <c r="L40" s="13"/>
    </row>
    <row r="41" spans="1:12" s="5" customFormat="1" ht="30" customHeight="1" thickBot="1" x14ac:dyDescent="0.25">
      <c r="A41" s="153">
        <v>26</v>
      </c>
      <c r="B41" s="410" t="s">
        <v>152</v>
      </c>
      <c r="C41" s="411"/>
      <c r="D41" s="429">
        <f>+G30</f>
        <v>0</v>
      </c>
      <c r="E41" s="430"/>
      <c r="F41" s="403"/>
      <c r="G41" s="404"/>
      <c r="H41" s="405"/>
      <c r="I41" s="108"/>
      <c r="J41" s="13"/>
      <c r="K41" s="51" t="str">
        <f t="shared" si="0"/>
        <v>Angaben fehlen</v>
      </c>
      <c r="L41" s="13"/>
    </row>
    <row r="42" spans="1:12" s="6" customFormat="1" ht="8.1" customHeight="1" thickBot="1" x14ac:dyDescent="0.3">
      <c r="A42" s="8"/>
      <c r="B42" s="29"/>
      <c r="C42" s="29"/>
      <c r="D42" s="110"/>
      <c r="E42" s="110"/>
      <c r="F42" s="184"/>
      <c r="G42" s="184"/>
      <c r="H42" s="185"/>
      <c r="I42" s="109"/>
      <c r="J42" s="20"/>
      <c r="K42" s="52"/>
      <c r="L42" s="20"/>
    </row>
    <row r="43" spans="1:12" s="45" customFormat="1" ht="30" customHeight="1" thickBot="1" x14ac:dyDescent="0.25">
      <c r="A43" s="153">
        <v>27</v>
      </c>
      <c r="B43" s="406" t="s">
        <v>51</v>
      </c>
      <c r="C43" s="407"/>
      <c r="D43" s="395"/>
      <c r="E43" s="396"/>
      <c r="F43" s="403"/>
      <c r="G43" s="404"/>
      <c r="H43" s="405"/>
      <c r="I43" s="181"/>
      <c r="J43" s="44"/>
      <c r="K43" s="51" t="str">
        <f>+IF(D43="","Angaben bitte prüfen",+IF(F43="","Angaben fehlen",""))</f>
        <v>Angaben bitte prüfen</v>
      </c>
      <c r="L43" s="44"/>
    </row>
    <row r="44" spans="1:12" s="6" customFormat="1" ht="8.1" customHeight="1" thickBot="1" x14ac:dyDescent="0.3">
      <c r="A44" s="8"/>
      <c r="B44" s="29"/>
      <c r="C44" s="29"/>
      <c r="D44" s="91"/>
      <c r="E44" s="91"/>
      <c r="F44" s="184"/>
      <c r="G44" s="184"/>
      <c r="H44" s="185"/>
      <c r="I44" s="34"/>
      <c r="J44" s="20"/>
      <c r="K44" s="52"/>
      <c r="L44" s="20"/>
    </row>
    <row r="45" spans="1:12" s="45" customFormat="1" ht="30" customHeight="1" thickBot="1" x14ac:dyDescent="0.25">
      <c r="A45" s="153">
        <v>28</v>
      </c>
      <c r="B45" s="406" t="s">
        <v>191</v>
      </c>
      <c r="C45" s="407"/>
      <c r="D45" s="395"/>
      <c r="E45" s="396"/>
      <c r="F45" s="403"/>
      <c r="G45" s="404"/>
      <c r="H45" s="405"/>
      <c r="I45" s="181"/>
      <c r="J45" s="44"/>
      <c r="K45" s="51" t="str">
        <f>+IF(D45="","Angaben bitte prüfen",+IF(F45="","Angaben fehlen",""))</f>
        <v>Angaben bitte prüfen</v>
      </c>
      <c r="L45" s="44"/>
    </row>
    <row r="46" spans="1:12" s="6" customFormat="1" ht="8.1" customHeight="1" thickBot="1" x14ac:dyDescent="0.3">
      <c r="A46" s="8"/>
      <c r="B46" s="29"/>
      <c r="C46" s="29"/>
      <c r="D46" s="91"/>
      <c r="E46" s="91"/>
      <c r="F46" s="184"/>
      <c r="G46" s="184"/>
      <c r="H46" s="185"/>
      <c r="I46" s="34"/>
      <c r="J46" s="20"/>
      <c r="K46" s="52"/>
      <c r="L46" s="20"/>
    </row>
    <row r="47" spans="1:12" s="45" customFormat="1" ht="30" customHeight="1" thickBot="1" x14ac:dyDescent="0.25">
      <c r="A47" s="153">
        <v>29</v>
      </c>
      <c r="B47" s="406" t="s">
        <v>192</v>
      </c>
      <c r="C47" s="407"/>
      <c r="D47" s="395"/>
      <c r="E47" s="396"/>
      <c r="F47" s="403"/>
      <c r="G47" s="404"/>
      <c r="H47" s="405"/>
      <c r="I47" s="181"/>
      <c r="J47" s="44"/>
      <c r="K47" s="51" t="str">
        <f>+IF(D47="","Angaben bitte prüfen",+IF(F47="","Angaben fehlen",""))</f>
        <v>Angaben bitte prüfen</v>
      </c>
      <c r="L47" s="44"/>
    </row>
    <row r="48" spans="1:12" s="6" customFormat="1" ht="8.1" customHeight="1" thickBot="1" x14ac:dyDescent="0.3">
      <c r="A48" s="8"/>
      <c r="B48" s="29"/>
      <c r="C48" s="29"/>
      <c r="D48" s="91"/>
      <c r="E48" s="91"/>
      <c r="F48" s="184"/>
      <c r="G48" s="184"/>
      <c r="H48" s="185"/>
      <c r="I48" s="34"/>
      <c r="J48" s="20"/>
      <c r="K48" s="52"/>
      <c r="L48" s="20"/>
    </row>
    <row r="49" spans="1:12" s="45" customFormat="1" ht="30" customHeight="1" thickBot="1" x14ac:dyDescent="0.25">
      <c r="A49" s="153">
        <v>30</v>
      </c>
      <c r="B49" s="406" t="s">
        <v>45</v>
      </c>
      <c r="C49" s="407"/>
      <c r="D49" s="395"/>
      <c r="E49" s="396"/>
      <c r="F49" s="403"/>
      <c r="G49" s="404"/>
      <c r="H49" s="405"/>
      <c r="I49" s="181"/>
      <c r="J49" s="44"/>
      <c r="K49" s="51" t="str">
        <f>+IF(D49="","Angaben bitte prüfen",+IF(F49="","Angaben fehlen",""))</f>
        <v>Angaben bitte prüfen</v>
      </c>
      <c r="L49" s="44"/>
    </row>
    <row r="50" spans="1:12" s="6" customFormat="1" ht="8.1" customHeight="1" thickBot="1" x14ac:dyDescent="0.3">
      <c r="A50" s="8"/>
      <c r="B50" s="29"/>
      <c r="C50" s="29"/>
      <c r="D50" s="91"/>
      <c r="E50" s="91"/>
      <c r="F50" s="184"/>
      <c r="G50" s="184"/>
      <c r="H50" s="185"/>
      <c r="I50" s="34"/>
      <c r="J50" s="20"/>
      <c r="K50" s="52"/>
      <c r="L50" s="20"/>
    </row>
    <row r="51" spans="1:12" s="45" customFormat="1" ht="30" customHeight="1" thickBot="1" x14ac:dyDescent="0.25">
      <c r="A51" s="153">
        <v>31</v>
      </c>
      <c r="B51" s="406" t="s">
        <v>198</v>
      </c>
      <c r="C51" s="407"/>
      <c r="D51" s="395"/>
      <c r="E51" s="396"/>
      <c r="F51" s="403"/>
      <c r="G51" s="404"/>
      <c r="H51" s="405"/>
      <c r="I51" s="181"/>
      <c r="J51" s="44"/>
      <c r="K51" s="51" t="str">
        <f>+IF(D51="","Angaben bitte prüfen",+IF(F51="","Angaben fehlen",""))</f>
        <v>Angaben bitte prüfen</v>
      </c>
      <c r="L51" s="44"/>
    </row>
    <row r="52" spans="1:12" s="6" customFormat="1" ht="8.1" customHeight="1" thickBot="1" x14ac:dyDescent="0.3">
      <c r="A52" s="8"/>
      <c r="B52" s="29"/>
      <c r="C52" s="29"/>
      <c r="D52" s="91"/>
      <c r="E52" s="91"/>
      <c r="F52" s="184"/>
      <c r="G52" s="184"/>
      <c r="H52" s="185"/>
      <c r="I52" s="34"/>
      <c r="J52" s="20"/>
      <c r="K52" s="52"/>
      <c r="L52" s="20"/>
    </row>
    <row r="53" spans="1:12" s="45" customFormat="1" ht="30" customHeight="1" thickBot="1" x14ac:dyDescent="0.25">
      <c r="A53" s="153">
        <v>32</v>
      </c>
      <c r="B53" s="406" t="s">
        <v>193</v>
      </c>
      <c r="C53" s="407"/>
      <c r="D53" s="395"/>
      <c r="E53" s="396"/>
      <c r="F53" s="403"/>
      <c r="G53" s="404"/>
      <c r="H53" s="404"/>
      <c r="I53" s="181"/>
      <c r="J53" s="44"/>
      <c r="K53" s="51" t="str">
        <f>+IF(D53="","Angaben bitte prüfen",+IF(F53="","Angaben fehlen",""))</f>
        <v>Angaben bitte prüfen</v>
      </c>
      <c r="L53" s="44"/>
    </row>
    <row r="54" spans="1:12" s="6" customFormat="1" ht="8.1" customHeight="1" thickBot="1" x14ac:dyDescent="0.3">
      <c r="A54" s="8"/>
      <c r="B54" s="29"/>
      <c r="C54" s="29"/>
      <c r="D54" s="91"/>
      <c r="E54" s="91"/>
      <c r="F54" s="184"/>
      <c r="G54" s="184"/>
      <c r="H54" s="185"/>
      <c r="I54" s="34"/>
      <c r="J54" s="20"/>
      <c r="K54" s="52"/>
      <c r="L54" s="20"/>
    </row>
    <row r="55" spans="1:12" s="45" customFormat="1" ht="30" customHeight="1" thickBot="1" x14ac:dyDescent="0.25">
      <c r="A55" s="153">
        <v>33</v>
      </c>
      <c r="B55" s="167" t="s">
        <v>52</v>
      </c>
      <c r="C55" s="168"/>
      <c r="D55" s="395"/>
      <c r="E55" s="396"/>
      <c r="F55" s="403"/>
      <c r="G55" s="404"/>
      <c r="H55" s="404"/>
      <c r="I55" s="181"/>
      <c r="J55" s="44"/>
      <c r="K55" s="51" t="str">
        <f>+IF(D55="","Angaben bitte prüfen",+IF(F55="","Angaben fehlen",""))</f>
        <v>Angaben bitte prüfen</v>
      </c>
      <c r="L55" s="44"/>
    </row>
    <row r="56" spans="1:12" s="6" customFormat="1" ht="8.1" customHeight="1" thickBot="1" x14ac:dyDescent="0.3">
      <c r="A56" s="8"/>
      <c r="B56" s="29"/>
      <c r="C56" s="29"/>
      <c r="D56" s="91"/>
      <c r="E56" s="91"/>
      <c r="F56" s="184"/>
      <c r="G56" s="184"/>
      <c r="H56" s="185"/>
      <c r="I56" s="34"/>
      <c r="J56" s="20"/>
      <c r="K56" s="52"/>
      <c r="L56" s="20"/>
    </row>
    <row r="57" spans="1:12" s="31" customFormat="1" ht="24.75" customHeight="1" thickBot="1" x14ac:dyDescent="0.25">
      <c r="A57" s="153">
        <v>34</v>
      </c>
      <c r="B57" s="502" t="s">
        <v>26</v>
      </c>
      <c r="C57" s="503"/>
      <c r="D57" s="397">
        <f>+D38+D43+D45+D47+D49+D51+D53+D55</f>
        <v>0</v>
      </c>
      <c r="E57" s="398"/>
      <c r="F57" s="431"/>
      <c r="G57" s="432"/>
      <c r="H57" s="433"/>
      <c r="I57" s="162">
        <f>+I38+I43+I45+I47+I49+I51+I53+I55</f>
        <v>0</v>
      </c>
      <c r="J57" s="30"/>
      <c r="K57" s="51" t="str">
        <f>+IF(D57=0,"Angaben bitte prüfen",+IF(F57=0,"Angaben bitte prüfen",""))</f>
        <v>Angaben bitte prüfen</v>
      </c>
      <c r="L57" s="30"/>
    </row>
    <row r="58" spans="1:12" s="5" customFormat="1" ht="8.1" customHeight="1" thickBot="1" x14ac:dyDescent="0.3">
      <c r="A58" s="67"/>
      <c r="B58" s="38"/>
      <c r="C58" s="11"/>
      <c r="D58" s="39"/>
      <c r="E58" s="39"/>
      <c r="F58" s="186"/>
      <c r="G58" s="186"/>
      <c r="H58" s="187"/>
      <c r="I58" s="40"/>
      <c r="J58" s="13"/>
      <c r="K58" s="52"/>
      <c r="L58" s="13"/>
    </row>
    <row r="59" spans="1:12" s="6" customFormat="1" x14ac:dyDescent="0.25">
      <c r="A59" s="451">
        <v>35</v>
      </c>
      <c r="B59" s="489" t="s">
        <v>27</v>
      </c>
      <c r="C59" s="490"/>
      <c r="D59" s="417"/>
      <c r="E59" s="418"/>
      <c r="F59" s="421"/>
      <c r="G59" s="422"/>
      <c r="H59" s="422"/>
      <c r="I59" s="504"/>
      <c r="J59" s="20"/>
      <c r="K59" s="52"/>
      <c r="L59" s="20"/>
    </row>
    <row r="60" spans="1:12" s="6" customFormat="1" ht="16.149999999999999" customHeight="1" thickBot="1" x14ac:dyDescent="0.3">
      <c r="A60" s="452"/>
      <c r="B60" s="415" t="s">
        <v>220</v>
      </c>
      <c r="C60" s="416"/>
      <c r="D60" s="419"/>
      <c r="E60" s="420"/>
      <c r="F60" s="423"/>
      <c r="G60" s="424"/>
      <c r="H60" s="424"/>
      <c r="I60" s="505"/>
      <c r="J60" s="20"/>
      <c r="K60" s="52"/>
      <c r="L60" s="20"/>
    </row>
    <row r="61" spans="1:12" s="5" customFormat="1" ht="8.1" customHeight="1" thickBo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52"/>
      <c r="L61" s="13"/>
    </row>
    <row r="62" spans="1:12" s="21" customFormat="1" ht="30" customHeight="1" thickBot="1" x14ac:dyDescent="0.3">
      <c r="A62" s="140" t="s">
        <v>0</v>
      </c>
      <c r="B62" s="456" t="s">
        <v>90</v>
      </c>
      <c r="C62" s="457"/>
      <c r="D62" s="457"/>
      <c r="E62" s="457"/>
      <c r="F62" s="457"/>
      <c r="G62" s="457"/>
      <c r="H62" s="458"/>
      <c r="I62" s="459" t="s">
        <v>153</v>
      </c>
      <c r="J62" s="22"/>
      <c r="K62" s="52"/>
      <c r="L62" s="22"/>
    </row>
    <row r="63" spans="1:12" s="7" customFormat="1" ht="27" customHeight="1" thickBot="1" x14ac:dyDescent="0.3">
      <c r="A63" s="153">
        <v>36</v>
      </c>
      <c r="B63" s="160" t="s">
        <v>33</v>
      </c>
      <c r="C63" s="156"/>
      <c r="D63" s="156"/>
      <c r="E63" s="157" t="s">
        <v>34</v>
      </c>
      <c r="F63" s="158" t="str">
        <f>+F36</f>
        <v/>
      </c>
      <c r="G63" s="157" t="s">
        <v>1</v>
      </c>
      <c r="H63" s="159" t="str">
        <f>+H36</f>
        <v/>
      </c>
      <c r="I63" s="512"/>
      <c r="J63" s="19"/>
      <c r="K63" s="62"/>
      <c r="L63" s="19"/>
    </row>
    <row r="64" spans="1:12" s="7" customFormat="1" ht="32.25" customHeight="1" thickBot="1" x14ac:dyDescent="0.3">
      <c r="A64" s="150"/>
      <c r="B64" s="161"/>
      <c r="C64" s="161"/>
      <c r="D64" s="506" t="s">
        <v>91</v>
      </c>
      <c r="E64" s="508"/>
      <c r="F64" s="506" t="s">
        <v>92</v>
      </c>
      <c r="G64" s="507"/>
      <c r="H64" s="508"/>
      <c r="I64" s="460"/>
      <c r="J64" s="19"/>
      <c r="K64" s="52"/>
      <c r="L64" s="19"/>
    </row>
    <row r="65" spans="1:12" s="45" customFormat="1" ht="30" customHeight="1" thickBot="1" x14ac:dyDescent="0.25">
      <c r="A65" s="153">
        <v>37</v>
      </c>
      <c r="B65" s="495" t="s">
        <v>154</v>
      </c>
      <c r="C65" s="496"/>
      <c r="D65" s="395"/>
      <c r="E65" s="396"/>
      <c r="F65" s="403"/>
      <c r="G65" s="404"/>
      <c r="H65" s="405"/>
      <c r="I65" s="181"/>
      <c r="J65" s="44"/>
      <c r="K65" s="51" t="str">
        <f>+IF(D65="","Angaben bitte prüfen",+IF(F65="","Angaben fehlen",""))</f>
        <v>Angaben bitte prüfen</v>
      </c>
      <c r="L65" s="44"/>
    </row>
    <row r="66" spans="1:12" s="6" customFormat="1" ht="8.1" customHeight="1" thickBot="1" x14ac:dyDescent="0.3">
      <c r="A66" s="8"/>
      <c r="B66" s="29"/>
      <c r="C66" s="29"/>
      <c r="D66" s="36"/>
      <c r="E66" s="36"/>
      <c r="F66" s="28"/>
      <c r="G66" s="28"/>
      <c r="H66" s="37"/>
      <c r="I66" s="34"/>
      <c r="J66" s="20"/>
      <c r="K66" s="52"/>
      <c r="L66" s="20"/>
    </row>
    <row r="67" spans="1:12" s="45" customFormat="1" ht="30" customHeight="1" thickBot="1" x14ac:dyDescent="0.25">
      <c r="A67" s="153">
        <v>38</v>
      </c>
      <c r="B67" s="495" t="s">
        <v>218</v>
      </c>
      <c r="C67" s="496"/>
      <c r="D67" s="395"/>
      <c r="E67" s="396"/>
      <c r="F67" s="403"/>
      <c r="G67" s="404"/>
      <c r="H67" s="405">
        <v>0</v>
      </c>
      <c r="I67" s="181"/>
      <c r="J67" s="44"/>
      <c r="K67" s="51" t="str">
        <f>+IF(D67="","Angaben bitte prüfen",+IF(F67="","Angaben fehlen",""))</f>
        <v>Angaben bitte prüfen</v>
      </c>
      <c r="L67" s="44"/>
    </row>
    <row r="68" spans="1:12" s="6" customFormat="1" ht="8.1" customHeight="1" thickBot="1" x14ac:dyDescent="0.3">
      <c r="A68" s="8"/>
      <c r="B68" s="29"/>
      <c r="C68" s="29"/>
      <c r="D68" s="91"/>
      <c r="E68" s="91"/>
      <c r="F68" s="28"/>
      <c r="G68" s="28"/>
      <c r="H68" s="37"/>
      <c r="I68" s="34"/>
      <c r="J68" s="20"/>
      <c r="K68" s="52"/>
      <c r="L68" s="20"/>
    </row>
    <row r="69" spans="1:12" s="45" customFormat="1" ht="30" customHeight="1" thickBot="1" x14ac:dyDescent="0.25">
      <c r="A69" s="153">
        <v>39</v>
      </c>
      <c r="B69" s="406" t="s">
        <v>208</v>
      </c>
      <c r="C69" s="407"/>
      <c r="D69" s="395"/>
      <c r="E69" s="396"/>
      <c r="F69" s="403"/>
      <c r="G69" s="404"/>
      <c r="H69" s="405"/>
      <c r="I69" s="181"/>
      <c r="J69" s="44"/>
      <c r="K69" s="51" t="str">
        <f>+IF(D69="","Angaben bitte prüfen",+IF(F69="","Angaben fehlen",""))</f>
        <v>Angaben bitte prüfen</v>
      </c>
      <c r="L69" s="44"/>
    </row>
    <row r="70" spans="1:12" s="6" customFormat="1" ht="8.1" customHeight="1" thickBot="1" x14ac:dyDescent="0.3">
      <c r="A70" s="8"/>
      <c r="B70" s="29"/>
      <c r="C70" s="29"/>
      <c r="D70" s="91"/>
      <c r="E70" s="91"/>
      <c r="F70" s="28"/>
      <c r="G70" s="28"/>
      <c r="H70" s="37"/>
      <c r="I70" s="34"/>
      <c r="J70" s="20"/>
      <c r="K70" s="52"/>
      <c r="L70" s="20"/>
    </row>
    <row r="71" spans="1:12" s="45" customFormat="1" ht="30" customHeight="1" thickBot="1" x14ac:dyDescent="0.25">
      <c r="A71" s="153">
        <v>40</v>
      </c>
      <c r="B71" s="406" t="s">
        <v>197</v>
      </c>
      <c r="C71" s="407"/>
      <c r="D71" s="395"/>
      <c r="E71" s="396"/>
      <c r="F71" s="403"/>
      <c r="G71" s="404"/>
      <c r="H71" s="405"/>
      <c r="I71" s="181"/>
      <c r="J71" s="44"/>
      <c r="K71" s="51" t="str">
        <f>+IF(D71="","Angaben bitte prüfen",+IF(F71="","Angaben fehlen",""))</f>
        <v>Angaben bitte prüfen</v>
      </c>
      <c r="L71" s="44"/>
    </row>
    <row r="72" spans="1:12" s="6" customFormat="1" ht="8.1" customHeight="1" thickBot="1" x14ac:dyDescent="0.3">
      <c r="A72" s="8"/>
      <c r="B72" s="29"/>
      <c r="C72" s="29"/>
      <c r="D72" s="91"/>
      <c r="E72" s="91"/>
      <c r="F72" s="28"/>
      <c r="G72" s="28"/>
      <c r="H72" s="37"/>
      <c r="I72" s="34"/>
      <c r="J72" s="20"/>
      <c r="K72" s="52"/>
      <c r="L72" s="20"/>
    </row>
    <row r="73" spans="1:12" s="45" customFormat="1" ht="30" customHeight="1" thickBot="1" x14ac:dyDescent="0.25">
      <c r="A73" s="153">
        <v>41</v>
      </c>
      <c r="B73" s="406" t="s">
        <v>199</v>
      </c>
      <c r="C73" s="407"/>
      <c r="D73" s="397">
        <f>SUM(C75:C79)</f>
        <v>0</v>
      </c>
      <c r="E73" s="398"/>
      <c r="F73" s="403"/>
      <c r="G73" s="404"/>
      <c r="H73" s="405"/>
      <c r="I73" s="162">
        <f>SUM(I75:I79)</f>
        <v>0</v>
      </c>
      <c r="J73" s="44"/>
      <c r="K73" s="51" t="str">
        <f>+IF(D73="","Angaben bitte prüfen",+IF(F73="","Angaben fehlen",""))</f>
        <v>Angaben fehlen</v>
      </c>
      <c r="L73" s="44"/>
    </row>
    <row r="74" spans="1:12" s="180" customFormat="1" ht="12" x14ac:dyDescent="0.2">
      <c r="A74" s="176"/>
      <c r="B74" s="177" t="s">
        <v>28</v>
      </c>
      <c r="C74" s="177" t="s">
        <v>46</v>
      </c>
      <c r="D74" s="499" t="s">
        <v>183</v>
      </c>
      <c r="E74" s="500"/>
      <c r="F74" s="500"/>
      <c r="G74" s="500"/>
      <c r="H74" s="501"/>
      <c r="I74" s="189" t="s">
        <v>217</v>
      </c>
      <c r="J74" s="178"/>
      <c r="K74" s="179"/>
      <c r="L74" s="178"/>
    </row>
    <row r="75" spans="1:12" s="100" customFormat="1" ht="15" customHeight="1" x14ac:dyDescent="0.2">
      <c r="A75" s="173" t="s">
        <v>7</v>
      </c>
      <c r="B75" s="174" t="s">
        <v>194</v>
      </c>
      <c r="C75" s="16"/>
      <c r="D75" s="480"/>
      <c r="E75" s="481"/>
      <c r="F75" s="481"/>
      <c r="G75" s="481"/>
      <c r="H75" s="481"/>
      <c r="I75" s="96"/>
      <c r="J75" s="97"/>
      <c r="K75" s="98"/>
      <c r="L75" s="99"/>
    </row>
    <row r="76" spans="1:12" s="100" customFormat="1" ht="15" customHeight="1" x14ac:dyDescent="0.2">
      <c r="A76" s="173" t="s">
        <v>8</v>
      </c>
      <c r="B76" s="174" t="s">
        <v>195</v>
      </c>
      <c r="C76" s="16"/>
      <c r="D76" s="480"/>
      <c r="E76" s="481"/>
      <c r="F76" s="481"/>
      <c r="G76" s="481"/>
      <c r="H76" s="481"/>
      <c r="I76" s="96"/>
      <c r="J76" s="97"/>
      <c r="K76" s="98"/>
      <c r="L76" s="99"/>
    </row>
    <row r="77" spans="1:12" s="100" customFormat="1" ht="15" customHeight="1" x14ac:dyDescent="0.2">
      <c r="A77" s="173" t="s">
        <v>9</v>
      </c>
      <c r="B77" s="174" t="s">
        <v>196</v>
      </c>
      <c r="C77" s="16"/>
      <c r="D77" s="480"/>
      <c r="E77" s="481"/>
      <c r="F77" s="481"/>
      <c r="G77" s="481"/>
      <c r="H77" s="481"/>
      <c r="I77" s="102"/>
      <c r="J77" s="97"/>
      <c r="K77" s="98"/>
      <c r="L77" s="99"/>
    </row>
    <row r="78" spans="1:12" s="100" customFormat="1" ht="15" customHeight="1" x14ac:dyDescent="0.2">
      <c r="A78" s="173" t="s">
        <v>10</v>
      </c>
      <c r="B78" s="175" t="s">
        <v>215</v>
      </c>
      <c r="C78" s="16"/>
      <c r="D78" s="480"/>
      <c r="E78" s="481"/>
      <c r="F78" s="481"/>
      <c r="G78" s="481"/>
      <c r="H78" s="481"/>
      <c r="I78" s="102"/>
      <c r="J78" s="97"/>
      <c r="K78" s="98"/>
      <c r="L78" s="99"/>
    </row>
    <row r="79" spans="1:12" s="100" customFormat="1" ht="15" customHeight="1" thickBot="1" x14ac:dyDescent="0.25">
      <c r="A79" s="190" t="s">
        <v>11</v>
      </c>
      <c r="B79" s="191" t="s">
        <v>214</v>
      </c>
      <c r="C79" s="192"/>
      <c r="D79" s="483"/>
      <c r="E79" s="484"/>
      <c r="F79" s="484"/>
      <c r="G79" s="484"/>
      <c r="H79" s="485"/>
      <c r="I79" s="101"/>
      <c r="J79" s="97"/>
      <c r="K79" s="98"/>
      <c r="L79" s="99"/>
    </row>
    <row r="80" spans="1:12" s="6" customFormat="1" ht="8.1" customHeight="1" thickBot="1" x14ac:dyDescent="0.3">
      <c r="A80" s="8"/>
      <c r="B80" s="29"/>
      <c r="C80" s="29"/>
      <c r="D80" s="91"/>
      <c r="E80" s="91"/>
      <c r="F80" s="28"/>
      <c r="G80" s="28"/>
      <c r="H80" s="37"/>
      <c r="I80" s="34"/>
      <c r="J80" s="20"/>
      <c r="K80" s="52"/>
      <c r="L80" s="20"/>
    </row>
    <row r="81" spans="1:12" s="45" customFormat="1" ht="30" customHeight="1" thickBot="1" x14ac:dyDescent="0.25">
      <c r="A81" s="153">
        <v>42</v>
      </c>
      <c r="B81" s="406" t="s">
        <v>47</v>
      </c>
      <c r="C81" s="407"/>
      <c r="D81" s="397">
        <f>SUM(C83:C84)</f>
        <v>0</v>
      </c>
      <c r="E81" s="398"/>
      <c r="F81" s="403"/>
      <c r="G81" s="404"/>
      <c r="H81" s="405"/>
      <c r="I81" s="162">
        <f>SUM(I83:I84)</f>
        <v>0</v>
      </c>
      <c r="J81" s="44"/>
      <c r="K81" s="51" t="str">
        <f>+IF(D81="","Angaben bitte prüfen",+IF(F81="","Angaben fehlen",""))</f>
        <v>Angaben fehlen</v>
      </c>
      <c r="L81" s="44"/>
    </row>
    <row r="82" spans="1:12" s="180" customFormat="1" ht="12" x14ac:dyDescent="0.2">
      <c r="A82" s="176"/>
      <c r="B82" s="177" t="s">
        <v>28</v>
      </c>
      <c r="C82" s="177" t="s">
        <v>46</v>
      </c>
      <c r="D82" s="499" t="s">
        <v>183</v>
      </c>
      <c r="E82" s="500"/>
      <c r="F82" s="500"/>
      <c r="G82" s="500"/>
      <c r="H82" s="501"/>
      <c r="I82" s="189" t="s">
        <v>217</v>
      </c>
      <c r="J82" s="178"/>
      <c r="K82" s="179"/>
      <c r="L82" s="178"/>
    </row>
    <row r="83" spans="1:12" s="100" customFormat="1" ht="15" customHeight="1" x14ac:dyDescent="0.2">
      <c r="A83" s="173" t="s">
        <v>7</v>
      </c>
      <c r="B83" s="14"/>
      <c r="C83" s="16"/>
      <c r="D83" s="480"/>
      <c r="E83" s="481"/>
      <c r="F83" s="481"/>
      <c r="G83" s="481"/>
      <c r="H83" s="482"/>
      <c r="I83" s="96"/>
      <c r="J83" s="97"/>
      <c r="K83" s="98"/>
      <c r="L83" s="99"/>
    </row>
    <row r="84" spans="1:12" s="100" customFormat="1" ht="15" customHeight="1" thickBot="1" x14ac:dyDescent="0.25">
      <c r="A84" s="190" t="s">
        <v>8</v>
      </c>
      <c r="B84" s="193"/>
      <c r="C84" s="192"/>
      <c r="D84" s="483"/>
      <c r="E84" s="484"/>
      <c r="F84" s="484"/>
      <c r="G84" s="484"/>
      <c r="H84" s="485"/>
      <c r="I84" s="101"/>
      <c r="J84" s="97"/>
      <c r="K84" s="98"/>
      <c r="L84" s="99"/>
    </row>
    <row r="85" spans="1:12" s="6" customFormat="1" ht="8.1" customHeight="1" thickBot="1" x14ac:dyDescent="0.3">
      <c r="A85" s="8"/>
      <c r="B85" s="29"/>
      <c r="C85" s="29"/>
      <c r="D85" s="91"/>
      <c r="E85" s="91"/>
      <c r="F85" s="28"/>
      <c r="G85" s="28"/>
      <c r="H85" s="37"/>
      <c r="I85" s="34"/>
      <c r="J85" s="20"/>
      <c r="K85" s="52"/>
      <c r="L85" s="20"/>
    </row>
    <row r="86" spans="1:12" s="45" customFormat="1" ht="30" customHeight="1" thickBot="1" x14ac:dyDescent="0.25">
      <c r="A86" s="153">
        <v>43</v>
      </c>
      <c r="B86" s="406" t="s">
        <v>18</v>
      </c>
      <c r="C86" s="407"/>
      <c r="D86" s="395"/>
      <c r="E86" s="396"/>
      <c r="F86" s="403"/>
      <c r="G86" s="404"/>
      <c r="H86" s="405"/>
      <c r="I86" s="181"/>
      <c r="J86" s="44"/>
      <c r="K86" s="51" t="str">
        <f>+IF(D86="","Angaben bitte prüfen",+IF(F86="","Angaben fehlen",""))</f>
        <v>Angaben bitte prüfen</v>
      </c>
      <c r="L86" s="44"/>
    </row>
    <row r="87" spans="1:12" s="6" customFormat="1" ht="8.1" customHeight="1" thickBot="1" x14ac:dyDescent="0.3">
      <c r="A87" s="8"/>
      <c r="B87" s="29"/>
      <c r="C87" s="29"/>
      <c r="D87" s="91"/>
      <c r="E87" s="91"/>
      <c r="F87" s="28"/>
      <c r="G87" s="28"/>
      <c r="H87" s="37"/>
      <c r="I87" s="34"/>
      <c r="J87" s="20"/>
      <c r="K87" s="52"/>
      <c r="L87" s="20"/>
    </row>
    <row r="88" spans="1:12" s="31" customFormat="1" ht="24.75" customHeight="1" thickBot="1" x14ac:dyDescent="0.25">
      <c r="A88" s="153">
        <v>44</v>
      </c>
      <c r="B88" s="502" t="s">
        <v>19</v>
      </c>
      <c r="C88" s="503"/>
      <c r="D88" s="397">
        <f>+D86+D81+D73+D71+D69+D67+D65</f>
        <v>0</v>
      </c>
      <c r="E88" s="398"/>
      <c r="F88" s="475"/>
      <c r="G88" s="476"/>
      <c r="H88" s="477"/>
      <c r="I88" s="154">
        <f>+I86+I81+I73+I71+I69+I67+I65</f>
        <v>0</v>
      </c>
      <c r="J88" s="20"/>
      <c r="K88" s="51" t="str">
        <f>+IF(D88=0,"Angaben bitte prüfen",+IF(F88=0,"Angaben bitte prüfen",""))</f>
        <v>Angaben bitte prüfen</v>
      </c>
      <c r="L88" s="30"/>
    </row>
    <row r="89" spans="1:12" s="6" customFormat="1" ht="8.1" customHeight="1" thickBot="1" x14ac:dyDescent="0.3">
      <c r="A89" s="8"/>
      <c r="B89" s="29"/>
      <c r="C89" s="29"/>
      <c r="D89" s="91"/>
      <c r="E89" s="91"/>
      <c r="F89" s="28"/>
      <c r="G89" s="28"/>
      <c r="H89" s="37"/>
      <c r="I89" s="34"/>
      <c r="J89" s="20"/>
      <c r="K89" s="52"/>
      <c r="L89" s="20"/>
    </row>
    <row r="90" spans="1:12" s="6" customFormat="1" x14ac:dyDescent="0.25">
      <c r="A90" s="451">
        <v>45</v>
      </c>
      <c r="B90" s="534" t="s">
        <v>27</v>
      </c>
      <c r="C90" s="490"/>
      <c r="D90" s="518"/>
      <c r="E90" s="519"/>
      <c r="F90" s="522"/>
      <c r="G90" s="523"/>
      <c r="H90" s="523"/>
      <c r="I90" s="539"/>
      <c r="J90" s="20"/>
      <c r="K90" s="52"/>
      <c r="L90" s="20"/>
    </row>
    <row r="91" spans="1:12" ht="16.899999999999999" customHeight="1" thickBot="1" x14ac:dyDescent="0.3">
      <c r="A91" s="452"/>
      <c r="B91" s="549" t="s">
        <v>219</v>
      </c>
      <c r="C91" s="416"/>
      <c r="D91" s="520"/>
      <c r="E91" s="521"/>
      <c r="F91" s="524"/>
      <c r="G91" s="525"/>
      <c r="H91" s="525"/>
      <c r="I91" s="540"/>
    </row>
    <row r="92" spans="1:12" s="6" customFormat="1" ht="8.1" customHeight="1" thickBot="1" x14ac:dyDescent="0.3">
      <c r="A92" s="8"/>
      <c r="B92" s="29"/>
      <c r="C92" s="29"/>
      <c r="D92" s="91"/>
      <c r="E92" s="91"/>
      <c r="F92" s="28"/>
      <c r="G92" s="28"/>
      <c r="H92" s="37"/>
      <c r="I92" s="34"/>
      <c r="J92" s="20"/>
      <c r="K92" s="52"/>
      <c r="L92" s="20"/>
    </row>
    <row r="93" spans="1:12" s="21" customFormat="1" ht="30" customHeight="1" thickBot="1" x14ac:dyDescent="0.3">
      <c r="A93" s="140" t="s">
        <v>0</v>
      </c>
      <c r="B93" s="456" t="s">
        <v>93</v>
      </c>
      <c r="C93" s="457"/>
      <c r="D93" s="457"/>
      <c r="E93" s="457"/>
      <c r="F93" s="457"/>
      <c r="G93" s="458"/>
      <c r="H93" s="528" t="s">
        <v>153</v>
      </c>
      <c r="I93" s="529"/>
      <c r="J93" s="22"/>
      <c r="K93" s="52"/>
      <c r="L93" s="22"/>
    </row>
    <row r="94" spans="1:12" s="7" customFormat="1" ht="22.5" customHeight="1" thickBot="1" x14ac:dyDescent="0.3">
      <c r="A94" s="150"/>
      <c r="B94" s="151" t="s">
        <v>29</v>
      </c>
      <c r="C94" s="152"/>
      <c r="D94" s="497"/>
      <c r="E94" s="498"/>
      <c r="F94" s="478" t="s">
        <v>92</v>
      </c>
      <c r="G94" s="479"/>
      <c r="H94" s="478" t="s">
        <v>95</v>
      </c>
      <c r="I94" s="509"/>
      <c r="J94" s="19"/>
      <c r="K94" s="52"/>
      <c r="L94" s="19"/>
    </row>
    <row r="95" spans="1:12" s="31" customFormat="1" ht="35.1" customHeight="1" collapsed="1" thickBot="1" x14ac:dyDescent="0.25">
      <c r="A95" s="153">
        <v>46</v>
      </c>
      <c r="B95" s="491" t="s">
        <v>145</v>
      </c>
      <c r="C95" s="492"/>
      <c r="D95" s="397">
        <f>+D57</f>
        <v>0</v>
      </c>
      <c r="E95" s="398"/>
      <c r="F95" s="403"/>
      <c r="G95" s="405"/>
      <c r="H95" s="403"/>
      <c r="I95" s="405"/>
      <c r="J95" s="30"/>
      <c r="K95" s="51" t="str">
        <f t="shared" ref="K95:K96" si="1">+IF(D95=0,"Angaben bitte prüfen","")</f>
        <v>Angaben bitte prüfen</v>
      </c>
      <c r="L95" s="30"/>
    </row>
    <row r="96" spans="1:12" s="31" customFormat="1" ht="45" customHeight="1" collapsed="1" thickBot="1" x14ac:dyDescent="0.25">
      <c r="A96" s="153">
        <v>47</v>
      </c>
      <c r="B96" s="491" t="s">
        <v>146</v>
      </c>
      <c r="C96" s="492"/>
      <c r="D96" s="397">
        <f>+D88</f>
        <v>0</v>
      </c>
      <c r="E96" s="398"/>
      <c r="F96" s="403"/>
      <c r="G96" s="405"/>
      <c r="H96" s="403"/>
      <c r="I96" s="405"/>
      <c r="J96" s="30"/>
      <c r="K96" s="51" t="str">
        <f t="shared" si="1"/>
        <v>Angaben bitte prüfen</v>
      </c>
      <c r="L96" s="30"/>
    </row>
    <row r="97" spans="1:15" s="31" customFormat="1" ht="35.1" customHeight="1" collapsed="1" thickBot="1" x14ac:dyDescent="0.25">
      <c r="A97" s="153">
        <v>48</v>
      </c>
      <c r="B97" s="493" t="s">
        <v>20</v>
      </c>
      <c r="C97" s="494" t="s">
        <v>17</v>
      </c>
      <c r="D97" s="397">
        <f>+D96-D95</f>
        <v>0</v>
      </c>
      <c r="E97" s="398"/>
      <c r="F97" s="403"/>
      <c r="G97" s="405"/>
      <c r="H97" s="403"/>
      <c r="I97" s="405"/>
      <c r="J97" s="30"/>
      <c r="K97" s="51" t="str">
        <f>+IF(D97=0,"Angaben bitte prüfen","")</f>
        <v>Angaben bitte prüfen</v>
      </c>
      <c r="L97" s="30"/>
    </row>
    <row r="98" spans="1:15" s="31" customFormat="1" ht="35.1" customHeight="1" thickBot="1" x14ac:dyDescent="0.25">
      <c r="A98" s="153">
        <v>49</v>
      </c>
      <c r="B98" s="493" t="s">
        <v>94</v>
      </c>
      <c r="C98" s="494" t="s">
        <v>17</v>
      </c>
      <c r="D98" s="526"/>
      <c r="E98" s="527"/>
      <c r="F98" s="148" t="s">
        <v>38</v>
      </c>
      <c r="G98" s="149" t="e">
        <f>D98/-D97</f>
        <v>#DIV/0!</v>
      </c>
      <c r="H98" s="403"/>
      <c r="I98" s="405"/>
      <c r="J98" s="30"/>
      <c r="K98" s="51" t="str">
        <f>+IF(D98="","Angaben fehlen","")</f>
        <v>Angaben fehlen</v>
      </c>
      <c r="L98" s="30"/>
    </row>
    <row r="99" spans="1:15" s="6" customFormat="1" ht="8.1" customHeight="1" thickBot="1" x14ac:dyDescent="0.3">
      <c r="A99" s="8"/>
      <c r="B99" s="29"/>
      <c r="C99" s="29"/>
      <c r="D99" s="91"/>
      <c r="E99" s="91"/>
      <c r="F99" s="28"/>
      <c r="G99" s="28"/>
      <c r="H99" s="37"/>
      <c r="I99" s="34"/>
      <c r="J99" s="20"/>
      <c r="K99" s="169"/>
      <c r="L99" s="20"/>
    </row>
    <row r="100" spans="1:15" ht="30" customHeight="1" thickBot="1" x14ac:dyDescent="0.3">
      <c r="A100" s="115" t="s">
        <v>0</v>
      </c>
      <c r="B100" s="456" t="s">
        <v>174</v>
      </c>
      <c r="C100" s="457"/>
      <c r="D100" s="458"/>
      <c r="E100" s="115" t="s">
        <v>176</v>
      </c>
      <c r="F100" s="456" t="s">
        <v>177</v>
      </c>
      <c r="G100" s="458"/>
      <c r="H100" s="528" t="s">
        <v>153</v>
      </c>
      <c r="I100" s="529"/>
      <c r="J100" s="9"/>
      <c r="L100" s="9"/>
    </row>
    <row r="101" spans="1:15" s="7" customFormat="1" ht="16.5" thickBot="1" x14ac:dyDescent="0.3">
      <c r="A101" s="142" t="s">
        <v>50</v>
      </c>
      <c r="B101" s="541"/>
      <c r="C101" s="542"/>
      <c r="D101" s="542"/>
      <c r="E101" s="145"/>
      <c r="F101" s="547"/>
      <c r="G101" s="548"/>
      <c r="H101" s="478" t="s">
        <v>44</v>
      </c>
      <c r="I101" s="509"/>
      <c r="J101" s="19"/>
      <c r="K101" s="52"/>
      <c r="L101" s="19"/>
    </row>
    <row r="102" spans="1:15" s="2" customFormat="1" ht="15.75" customHeight="1" x14ac:dyDescent="0.25">
      <c r="A102" s="143" t="str">
        <f>+IF(E102="ja","1","")</f>
        <v/>
      </c>
      <c r="B102" s="532" t="s">
        <v>48</v>
      </c>
      <c r="C102" s="533"/>
      <c r="D102" s="146"/>
      <c r="E102" s="46" t="s">
        <v>41</v>
      </c>
      <c r="F102" s="545"/>
      <c r="G102" s="546"/>
      <c r="H102" s="543"/>
      <c r="I102" s="544"/>
      <c r="J102" s="15"/>
      <c r="K102" s="52"/>
      <c r="L102" s="15"/>
    </row>
    <row r="103" spans="1:15" s="2" customFormat="1" ht="15.6" customHeight="1" x14ac:dyDescent="0.25">
      <c r="A103" s="144" t="str">
        <f>+IF(E103="ja",2,"")</f>
        <v/>
      </c>
      <c r="B103" s="468" t="s">
        <v>129</v>
      </c>
      <c r="C103" s="469"/>
      <c r="D103" s="147"/>
      <c r="E103" s="47" t="s">
        <v>41</v>
      </c>
      <c r="F103" s="510" t="s">
        <v>155</v>
      </c>
      <c r="G103" s="511"/>
      <c r="H103" s="464"/>
      <c r="I103" s="465"/>
      <c r="J103" s="15"/>
      <c r="K103" s="52"/>
      <c r="L103" s="15"/>
    </row>
    <row r="104" spans="1:15" ht="15.6" customHeight="1" x14ac:dyDescent="0.25">
      <c r="A104" s="144" t="str">
        <f>+IF(E104="ja",3,"")</f>
        <v/>
      </c>
      <c r="B104" s="468" t="s">
        <v>201</v>
      </c>
      <c r="C104" s="469"/>
      <c r="D104" s="470"/>
      <c r="E104" s="47" t="s">
        <v>41</v>
      </c>
      <c r="F104" s="471"/>
      <c r="G104" s="472"/>
      <c r="H104" s="464"/>
      <c r="I104" s="465"/>
      <c r="J104" s="9"/>
      <c r="L104" s="9"/>
    </row>
    <row r="105" spans="1:15" ht="30.75" customHeight="1" x14ac:dyDescent="0.25">
      <c r="A105" s="144" t="str">
        <f>+IF(E105="ja",4,"")</f>
        <v/>
      </c>
      <c r="B105" s="468" t="s">
        <v>184</v>
      </c>
      <c r="C105" s="469"/>
      <c r="D105" s="470"/>
      <c r="E105" s="47" t="s">
        <v>41</v>
      </c>
      <c r="F105" s="464"/>
      <c r="G105" s="473"/>
      <c r="H105" s="464"/>
      <c r="I105" s="474"/>
      <c r="J105" s="9"/>
      <c r="L105" s="9"/>
    </row>
    <row r="106" spans="1:15" ht="15.6" customHeight="1" x14ac:dyDescent="0.25">
      <c r="A106" s="144" t="str">
        <f>+IF(E106="ja",5,"")</f>
        <v/>
      </c>
      <c r="B106" s="468" t="s">
        <v>185</v>
      </c>
      <c r="C106" s="469"/>
      <c r="D106" s="470"/>
      <c r="E106" s="47" t="s">
        <v>41</v>
      </c>
      <c r="F106" s="464"/>
      <c r="G106" s="473"/>
      <c r="H106" s="464"/>
      <c r="I106" s="474"/>
      <c r="J106" s="9"/>
      <c r="L106" s="9"/>
    </row>
    <row r="107" spans="1:15" ht="30.75" customHeight="1" x14ac:dyDescent="0.25">
      <c r="A107" s="144" t="str">
        <f>+IF(E107="ja",6,"")</f>
        <v/>
      </c>
      <c r="B107" s="468" t="s">
        <v>143</v>
      </c>
      <c r="C107" s="469"/>
      <c r="D107" s="470"/>
      <c r="E107" s="47" t="s">
        <v>41</v>
      </c>
      <c r="F107" s="464"/>
      <c r="G107" s="473"/>
      <c r="H107" s="464"/>
      <c r="I107" s="474"/>
      <c r="J107" s="9"/>
      <c r="L107" s="9"/>
    </row>
    <row r="108" spans="1:15" ht="30.75" customHeight="1" x14ac:dyDescent="0.25">
      <c r="A108" s="144" t="str">
        <f>+IF(E108="ja",7,"")</f>
        <v/>
      </c>
      <c r="B108" s="468" t="s">
        <v>144</v>
      </c>
      <c r="C108" s="469"/>
      <c r="D108" s="470"/>
      <c r="E108" s="47" t="s">
        <v>41</v>
      </c>
      <c r="F108" s="464"/>
      <c r="G108" s="473"/>
      <c r="H108" s="464"/>
      <c r="I108" s="474"/>
      <c r="J108" s="9"/>
      <c r="L108" s="9"/>
    </row>
    <row r="109" spans="1:15" ht="15.75" customHeight="1" x14ac:dyDescent="0.25">
      <c r="A109" s="144" t="str">
        <f>+IF(E109="ja",8,"")</f>
        <v/>
      </c>
      <c r="B109" s="486" t="s">
        <v>35</v>
      </c>
      <c r="C109" s="487"/>
      <c r="D109" s="488"/>
      <c r="E109" s="47" t="s">
        <v>41</v>
      </c>
      <c r="F109" s="471"/>
      <c r="G109" s="472"/>
      <c r="H109" s="464"/>
      <c r="I109" s="465"/>
      <c r="J109" s="9"/>
      <c r="L109" s="9"/>
    </row>
    <row r="110" spans="1:15" ht="15.75" customHeight="1" x14ac:dyDescent="0.25">
      <c r="A110" s="144" t="str">
        <f>+IF(E110="ja",9,"")</f>
        <v/>
      </c>
      <c r="B110" s="486" t="s">
        <v>35</v>
      </c>
      <c r="C110" s="487"/>
      <c r="D110" s="488"/>
      <c r="E110" s="47" t="s">
        <v>41</v>
      </c>
      <c r="F110" s="471"/>
      <c r="G110" s="472"/>
      <c r="H110" s="464"/>
      <c r="I110" s="465"/>
      <c r="J110" s="9"/>
      <c r="L110" s="9"/>
    </row>
    <row r="111" spans="1:15" ht="16.5" customHeight="1" thickBot="1" x14ac:dyDescent="0.3">
      <c r="A111" s="144" t="str">
        <f>+IF(E111="ja",10,"")</f>
        <v/>
      </c>
      <c r="B111" s="486" t="s">
        <v>35</v>
      </c>
      <c r="C111" s="487"/>
      <c r="D111" s="488"/>
      <c r="E111" s="48" t="s">
        <v>41</v>
      </c>
      <c r="F111" s="466"/>
      <c r="G111" s="467"/>
      <c r="H111" s="530"/>
      <c r="I111" s="531"/>
      <c r="J111" s="9"/>
      <c r="L111" s="9"/>
    </row>
    <row r="112" spans="1:15" s="32" customFormat="1" ht="24" customHeight="1" thickBot="1" x14ac:dyDescent="0.3">
      <c r="A112" s="141">
        <f>+COUNTA(A102:A111)-COUNTBLANK(A102:A111)</f>
        <v>0</v>
      </c>
      <c r="B112" s="461" t="s">
        <v>49</v>
      </c>
      <c r="C112" s="462"/>
      <c r="D112" s="463"/>
      <c r="E112" s="33"/>
      <c r="F112" s="33"/>
      <c r="J112" s="33"/>
      <c r="K112" s="51" t="str">
        <f>+IF(A112=0,"Angaben bitte prüfen","")</f>
        <v>Angaben bitte prüfen</v>
      </c>
      <c r="L112" s="33"/>
      <c r="M112" s="33"/>
      <c r="N112" s="33"/>
      <c r="O112" s="33"/>
    </row>
    <row r="113" spans="1:12" s="9" customFormat="1" x14ac:dyDescent="0.25">
      <c r="H113" s="9" t="s">
        <v>40</v>
      </c>
      <c r="I113" s="41"/>
      <c r="J113" s="13"/>
      <c r="K113" s="52"/>
      <c r="L113" s="13"/>
    </row>
    <row r="114" spans="1:12" s="9" customFormat="1" ht="30" customHeight="1" x14ac:dyDescent="0.25">
      <c r="A114" s="537" t="s">
        <v>132</v>
      </c>
      <c r="B114" s="537"/>
      <c r="C114" s="537"/>
      <c r="D114" s="537"/>
      <c r="E114" s="537"/>
      <c r="F114" s="537"/>
      <c r="G114" s="64"/>
      <c r="H114" s="535" t="str">
        <f>+ROUND(I14*3.41/10+D97/10,-1)+COUNT(D65)&amp; "# "&amp;+COUNT(D88)+A112+LEN(Deckblatt!A89)&amp;"*"&amp;+A112</f>
        <v>0# 12*0</v>
      </c>
      <c r="I114" s="536"/>
      <c r="J114" s="13"/>
      <c r="K114" s="52"/>
      <c r="L114" s="13"/>
    </row>
    <row r="115" spans="1:12" s="9" customFormat="1" ht="73.5" customHeight="1" x14ac:dyDescent="0.25">
      <c r="A115" s="538"/>
      <c r="B115" s="538"/>
      <c r="C115" s="538"/>
      <c r="D115" s="538"/>
      <c r="E115" s="538"/>
      <c r="F115" s="538"/>
      <c r="G115" s="64"/>
      <c r="H115" s="63"/>
      <c r="J115" s="13"/>
      <c r="K115" s="52"/>
      <c r="L115" s="13"/>
    </row>
    <row r="116" spans="1:12" s="9" customFormat="1" ht="36" customHeight="1" x14ac:dyDescent="0.25">
      <c r="A116" s="538" t="s">
        <v>156</v>
      </c>
      <c r="B116" s="538"/>
      <c r="C116" s="538"/>
      <c r="D116" s="538"/>
      <c r="E116" s="538"/>
      <c r="F116" s="538"/>
      <c r="G116" s="64"/>
      <c r="H116" s="63"/>
      <c r="J116" s="13"/>
      <c r="K116" s="52"/>
      <c r="L116" s="13"/>
    </row>
    <row r="117" spans="1:12" s="9" customFormat="1" ht="9" customHeight="1" x14ac:dyDescent="0.25">
      <c r="A117" s="66"/>
      <c r="B117" s="66"/>
      <c r="C117" s="66"/>
      <c r="D117" s="66"/>
      <c r="E117" s="66"/>
      <c r="F117" s="66"/>
      <c r="G117" s="65"/>
      <c r="H117" s="65"/>
      <c r="J117" s="13"/>
      <c r="K117" s="52"/>
      <c r="L117" s="13"/>
    </row>
    <row r="118" spans="1:12" s="9" customFormat="1" ht="17.25" customHeight="1" x14ac:dyDescent="0.25">
      <c r="A118" s="66"/>
      <c r="B118" s="66"/>
      <c r="C118" s="66"/>
      <c r="D118" s="66"/>
      <c r="E118" s="66"/>
      <c r="F118" s="66"/>
      <c r="J118" s="13"/>
      <c r="K118" s="52"/>
      <c r="L118" s="13"/>
    </row>
    <row r="119" spans="1:12" s="9" customFormat="1" ht="17.25" customHeight="1" x14ac:dyDescent="0.25">
      <c r="A119" s="66"/>
      <c r="B119" s="66"/>
      <c r="C119" s="66"/>
      <c r="D119" s="66"/>
      <c r="E119" s="66"/>
      <c r="F119" s="66"/>
      <c r="J119" s="13"/>
      <c r="K119" s="52"/>
      <c r="L119" s="13"/>
    </row>
    <row r="120" spans="1:12" s="71" customFormat="1" ht="30" customHeight="1" x14ac:dyDescent="0.25">
      <c r="A120" s="514"/>
      <c r="B120" s="514"/>
      <c r="C120" s="514"/>
      <c r="E120" s="514"/>
      <c r="F120" s="514"/>
      <c r="H120" s="516"/>
      <c r="I120" s="516"/>
      <c r="J120" s="72"/>
      <c r="K120" s="73"/>
      <c r="L120" s="72"/>
    </row>
    <row r="121" spans="1:12" s="71" customFormat="1" ht="20.100000000000001" customHeight="1" thickBot="1" x14ac:dyDescent="0.3">
      <c r="A121" s="515"/>
      <c r="B121" s="515"/>
      <c r="C121" s="515"/>
      <c r="E121" s="515"/>
      <c r="F121" s="515"/>
      <c r="H121" s="517"/>
      <c r="I121" s="517"/>
      <c r="K121" s="73"/>
      <c r="L121" s="72"/>
    </row>
    <row r="122" spans="1:12" s="43" customFormat="1" ht="20.100000000000001" customHeight="1" x14ac:dyDescent="0.25">
      <c r="A122" s="42" t="s">
        <v>30</v>
      </c>
      <c r="E122" s="42" t="s">
        <v>31</v>
      </c>
      <c r="H122" s="513" t="s">
        <v>32</v>
      </c>
      <c r="I122" s="513"/>
      <c r="J122" s="10"/>
      <c r="K122" s="52"/>
      <c r="L122" s="10"/>
    </row>
    <row r="123" spans="1:12" ht="18" customHeight="1" x14ac:dyDescent="0.25">
      <c r="A123" s="9"/>
      <c r="B123" s="9"/>
      <c r="C123" s="9"/>
      <c r="D123" s="9"/>
      <c r="E123" s="9"/>
      <c r="F123" s="9"/>
      <c r="G123" s="9"/>
      <c r="H123" s="12"/>
      <c r="I123" s="41"/>
    </row>
    <row r="124" spans="1:12" x14ac:dyDescent="0.25">
      <c r="A124" s="9"/>
      <c r="B124" s="9"/>
      <c r="C124" s="9"/>
      <c r="D124" s="9"/>
      <c r="E124" s="9"/>
      <c r="F124" s="9"/>
      <c r="G124" s="9"/>
      <c r="H124" s="9"/>
      <c r="I124" s="9"/>
    </row>
  </sheetData>
  <sheetProtection algorithmName="SHA-512" hashValue="86dBDOst4dAMtoH/UXMBJU8lFaULHfp47djTngbs3xhZsYiFLvWBmJdThzzhsdc1IUWvj8u/8/856PzYaLXamg==" saltValue="vTkj05VtkTBPVvjTxK9Ujw==" spinCount="100000" sheet="1" objects="1" scenarios="1"/>
  <mergeCells count="205">
    <mergeCell ref="I90:I91"/>
    <mergeCell ref="B101:D101"/>
    <mergeCell ref="H102:I102"/>
    <mergeCell ref="H103:I103"/>
    <mergeCell ref="B103:C103"/>
    <mergeCell ref="D77:H77"/>
    <mergeCell ref="D78:H78"/>
    <mergeCell ref="F102:G102"/>
    <mergeCell ref="B95:C95"/>
    <mergeCell ref="H100:I100"/>
    <mergeCell ref="F101:G101"/>
    <mergeCell ref="F95:G95"/>
    <mergeCell ref="B91:C91"/>
    <mergeCell ref="I62:I64"/>
    <mergeCell ref="F67:H67"/>
    <mergeCell ref="B71:C71"/>
    <mergeCell ref="H122:I122"/>
    <mergeCell ref="A120:C121"/>
    <mergeCell ref="E120:F121"/>
    <mergeCell ref="H120:I121"/>
    <mergeCell ref="A90:A91"/>
    <mergeCell ref="D90:E91"/>
    <mergeCell ref="F90:H91"/>
    <mergeCell ref="B98:C98"/>
    <mergeCell ref="D98:E98"/>
    <mergeCell ref="H98:I98"/>
    <mergeCell ref="H93:I93"/>
    <mergeCell ref="B93:G93"/>
    <mergeCell ref="H111:I111"/>
    <mergeCell ref="H110:I110"/>
    <mergeCell ref="F104:G104"/>
    <mergeCell ref="B102:C102"/>
    <mergeCell ref="B90:C90"/>
    <mergeCell ref="H114:I114"/>
    <mergeCell ref="A114:F114"/>
    <mergeCell ref="A115:F115"/>
    <mergeCell ref="A116:F116"/>
    <mergeCell ref="I59:I60"/>
    <mergeCell ref="F109:G109"/>
    <mergeCell ref="B62:H62"/>
    <mergeCell ref="F64:H64"/>
    <mergeCell ref="F65:H65"/>
    <mergeCell ref="D64:E64"/>
    <mergeCell ref="B67:C67"/>
    <mergeCell ref="B106:D106"/>
    <mergeCell ref="B73:C73"/>
    <mergeCell ref="H94:I94"/>
    <mergeCell ref="B88:C88"/>
    <mergeCell ref="D75:H75"/>
    <mergeCell ref="F81:H81"/>
    <mergeCell ref="D67:E67"/>
    <mergeCell ref="F100:G100"/>
    <mergeCell ref="B100:D100"/>
    <mergeCell ref="F96:G96"/>
    <mergeCell ref="F97:G97"/>
    <mergeCell ref="H95:I95"/>
    <mergeCell ref="H96:I96"/>
    <mergeCell ref="H97:I97"/>
    <mergeCell ref="F103:G103"/>
    <mergeCell ref="H101:I101"/>
    <mergeCell ref="B109:D109"/>
    <mergeCell ref="F73:H73"/>
    <mergeCell ref="D74:H74"/>
    <mergeCell ref="D55:E55"/>
    <mergeCell ref="F53:H53"/>
    <mergeCell ref="F55:H55"/>
    <mergeCell ref="B110:D110"/>
    <mergeCell ref="F39:H39"/>
    <mergeCell ref="F40:H40"/>
    <mergeCell ref="F41:H41"/>
    <mergeCell ref="F43:H43"/>
    <mergeCell ref="D51:E51"/>
    <mergeCell ref="F51:H51"/>
    <mergeCell ref="B51:C51"/>
    <mergeCell ref="B53:C53"/>
    <mergeCell ref="B39:C39"/>
    <mergeCell ref="D57:E57"/>
    <mergeCell ref="F69:H69"/>
    <mergeCell ref="F71:H71"/>
    <mergeCell ref="B57:C57"/>
    <mergeCell ref="D69:E69"/>
    <mergeCell ref="B111:D111"/>
    <mergeCell ref="A59:A60"/>
    <mergeCell ref="D88:E88"/>
    <mergeCell ref="D86:E86"/>
    <mergeCell ref="D73:E73"/>
    <mergeCell ref="B59:C59"/>
    <mergeCell ref="D65:E65"/>
    <mergeCell ref="B108:D108"/>
    <mergeCell ref="B104:D104"/>
    <mergeCell ref="B96:C96"/>
    <mergeCell ref="D96:E96"/>
    <mergeCell ref="B97:C97"/>
    <mergeCell ref="D97:E97"/>
    <mergeCell ref="B65:C65"/>
    <mergeCell ref="D79:H79"/>
    <mergeCell ref="F105:G105"/>
    <mergeCell ref="F106:G106"/>
    <mergeCell ref="D76:H76"/>
    <mergeCell ref="D94:E94"/>
    <mergeCell ref="F86:H86"/>
    <mergeCell ref="H104:I104"/>
    <mergeCell ref="B107:D107"/>
    <mergeCell ref="D82:H82"/>
    <mergeCell ref="B69:C69"/>
    <mergeCell ref="I35:I36"/>
    <mergeCell ref="F4:F5"/>
    <mergeCell ref="C4:D5"/>
    <mergeCell ref="G4:H5"/>
    <mergeCell ref="B112:D112"/>
    <mergeCell ref="H109:I109"/>
    <mergeCell ref="F111:G111"/>
    <mergeCell ref="B105:D105"/>
    <mergeCell ref="F110:G110"/>
    <mergeCell ref="F107:G107"/>
    <mergeCell ref="F108:G108"/>
    <mergeCell ref="H105:I105"/>
    <mergeCell ref="H106:I106"/>
    <mergeCell ref="H107:I107"/>
    <mergeCell ref="H108:I108"/>
    <mergeCell ref="B86:C86"/>
    <mergeCell ref="B81:C81"/>
    <mergeCell ref="D81:E81"/>
    <mergeCell ref="D95:E95"/>
    <mergeCell ref="F88:H88"/>
    <mergeCell ref="F94:G94"/>
    <mergeCell ref="D83:H83"/>
    <mergeCell ref="D84:H84"/>
    <mergeCell ref="D71:E71"/>
    <mergeCell ref="A1:I1"/>
    <mergeCell ref="B38:C38"/>
    <mergeCell ref="B3:I3"/>
    <mergeCell ref="A4:A5"/>
    <mergeCell ref="B4:B5"/>
    <mergeCell ref="B16:I16"/>
    <mergeCell ref="F32:G33"/>
    <mergeCell ref="B29:G29"/>
    <mergeCell ref="D30:E31"/>
    <mergeCell ref="A32:A33"/>
    <mergeCell ref="B32:C33"/>
    <mergeCell ref="D32:E33"/>
    <mergeCell ref="A30:A31"/>
    <mergeCell ref="B30:C31"/>
    <mergeCell ref="F37:H37"/>
    <mergeCell ref="B35:H35"/>
    <mergeCell ref="F38:H38"/>
    <mergeCell ref="D37:E37"/>
    <mergeCell ref="A17:A18"/>
    <mergeCell ref="D25:E25"/>
    <mergeCell ref="B27:H27"/>
    <mergeCell ref="E4:E5"/>
    <mergeCell ref="I4:I5"/>
    <mergeCell ref="I17:I18"/>
    <mergeCell ref="C6:D6"/>
    <mergeCell ref="C7:D7"/>
    <mergeCell ref="C8:D8"/>
    <mergeCell ref="G6:H6"/>
    <mergeCell ref="G7:H7"/>
    <mergeCell ref="G8:H8"/>
    <mergeCell ref="B14:H14"/>
    <mergeCell ref="G12:H12"/>
    <mergeCell ref="B60:C60"/>
    <mergeCell ref="D59:E60"/>
    <mergeCell ref="F59:H60"/>
    <mergeCell ref="C12:D12"/>
    <mergeCell ref="C13:D13"/>
    <mergeCell ref="C17:E18"/>
    <mergeCell ref="D39:E39"/>
    <mergeCell ref="D40:E40"/>
    <mergeCell ref="D41:E41"/>
    <mergeCell ref="D43:E43"/>
    <mergeCell ref="B43:C43"/>
    <mergeCell ref="F57:H57"/>
    <mergeCell ref="F45:H45"/>
    <mergeCell ref="D26:E26"/>
    <mergeCell ref="D19:E19"/>
    <mergeCell ref="D20:E20"/>
    <mergeCell ref="B17:B18"/>
    <mergeCell ref="D53:E53"/>
    <mergeCell ref="D23:E23"/>
    <mergeCell ref="D24:E24"/>
    <mergeCell ref="D38:E38"/>
    <mergeCell ref="F30:F31"/>
    <mergeCell ref="G30:G31"/>
    <mergeCell ref="F47:H47"/>
    <mergeCell ref="D45:E45"/>
    <mergeCell ref="B45:C45"/>
    <mergeCell ref="B40:C40"/>
    <mergeCell ref="B41:C41"/>
    <mergeCell ref="D49:E49"/>
    <mergeCell ref="B47:C47"/>
    <mergeCell ref="B49:C49"/>
    <mergeCell ref="D47:E47"/>
    <mergeCell ref="F49:H49"/>
    <mergeCell ref="C9:D9"/>
    <mergeCell ref="C10:D10"/>
    <mergeCell ref="C11:D11"/>
    <mergeCell ref="G9:H9"/>
    <mergeCell ref="G10:H10"/>
    <mergeCell ref="G11:H11"/>
    <mergeCell ref="G13:H13"/>
    <mergeCell ref="D21:E21"/>
    <mergeCell ref="D22:E22"/>
    <mergeCell ref="F17:F18"/>
    <mergeCell ref="H17:H18"/>
  </mergeCells>
  <dataValidations count="7">
    <dataValidation type="list" allowBlank="1" showInputMessage="1" showErrorMessage="1" sqref="E102 E104:E111">
      <formula1>"Bitte wählen,ja"</formula1>
    </dataValidation>
    <dataValidation showInputMessage="1" showErrorMessage="1" sqref="F102:G102 F104:F111 G104 G109:G111"/>
    <dataValidation type="list" allowBlank="1" showInputMessage="1" showErrorMessage="1" sqref="D30:E33">
      <formula1>"Bitte wählen,bis 5, bis 10, bis 20, mehr als 20,keine"</formula1>
    </dataValidation>
    <dataValidation type="list" showInputMessage="1" showErrorMessage="1" sqref="F103:G103">
      <formula1>"ggf. bitte wählen,keine Satzung vorhanden, Satzung wurde bereits vorgelegt, wird nachgereicht,"</formula1>
    </dataValidation>
    <dataValidation type="list" allowBlank="1" showInputMessage="1" showErrorMessage="1" sqref="E103">
      <formula1>"Bitte wählen,ja,nein"</formula1>
    </dataValidation>
    <dataValidation type="list" allowBlank="1" showInputMessage="1" showErrorMessage="1" sqref="D19:D26">
      <formula1>"Bitte wählen,Honorarkraft, geringfügig Beschäftigte/Minijob,sonstige"</formula1>
    </dataValidation>
    <dataValidation type="list" showInputMessage="1" showErrorMessage="1" sqref="G6:H13 H19:H26">
      <mc:AlternateContent xmlns:x12ac="http://schemas.microsoft.com/office/spreadsheetml/2011/1/ac" xmlns:mc="http://schemas.openxmlformats.org/markup-compatibility/2006">
        <mc:Choice Requires="x12ac">
          <x12ac:list>"ja, vgl. #37-43", Bitte auswählen, nein</x12ac:list>
        </mc:Choice>
        <mc:Fallback>
          <formula1>"ja, vgl. #37-43, Bitte auswählen, nein"</formula1>
        </mc:Fallback>
      </mc:AlternateContent>
    </dataValidation>
  </dataValidations>
  <pageMargins left="0.59055118110236227" right="0.82677165354330717" top="0.9055118110236221" bottom="0.51181102362204722" header="0.51181102362204722" footer="0.15748031496062992"/>
  <pageSetup paperSize="9" scale="64" fitToHeight="6" orientation="landscape" r:id="rId1"/>
  <headerFooter>
    <oddHeader>&amp;L&amp;"Arial,Fett"&amp;16ANTRAG auf INSTITUTIONELLE FÖRDERUNG&amp;R&amp;G</oddHeader>
    <oddFooter>&amp;L&amp;9ANTRAG auf INSTITUTIONELLE FÖRDERUNG v. &amp;D
&amp;Z&amp;F&amp;RSeite &amp;P von &amp;N</oddFooter>
  </headerFooter>
  <rowBreaks count="3" manualBreakCount="3">
    <brk id="34" max="8" man="1"/>
    <brk id="61" max="8" man="1"/>
    <brk id="99" max="8" man="1"/>
  </rowBreaks>
  <drawing r:id="rId2"/>
  <legacyDrawing r:id="rId3"/>
  <legacyDrawingHF r:id="rId4"/>
  <controls>
    <mc:AlternateContent xmlns:mc="http://schemas.openxmlformats.org/markup-compatibility/2006">
      <mc:Choice Requires="x14">
        <control shapeId="4165" r:id="rId5" name="CheckBox1">
          <controlPr defaultSize="0" autoLine="0" autoPict="0" r:id="rId6">
            <anchor moveWithCells="1" sizeWithCells="1">
              <from>
                <xdr:col>1</xdr:col>
                <xdr:colOff>19050</xdr:colOff>
                <xdr:row>116</xdr:row>
                <xdr:rowOff>19050</xdr:rowOff>
              </from>
              <to>
                <xdr:col>1</xdr:col>
                <xdr:colOff>857250</xdr:colOff>
                <xdr:row>119</xdr:row>
                <xdr:rowOff>0</xdr:rowOff>
              </to>
            </anchor>
          </controlPr>
        </control>
      </mc:Choice>
      <mc:Fallback>
        <control shapeId="4165" r:id="rId5" name="CheckBox1"/>
      </mc:Fallback>
    </mc:AlternateContent>
    <mc:AlternateContent xmlns:mc="http://schemas.openxmlformats.org/markup-compatibility/2006">
      <mc:Choice Requires="x14">
        <control shapeId="4166" r:id="rId7" name="CheckBox2">
          <controlPr defaultSize="0" autoLine="0" r:id="rId8">
            <anchor moveWithCells="1" sizeWithCells="1">
              <from>
                <xdr:col>2</xdr:col>
                <xdr:colOff>9525</xdr:colOff>
                <xdr:row>116</xdr:row>
                <xdr:rowOff>28575</xdr:rowOff>
              </from>
              <to>
                <xdr:col>2</xdr:col>
                <xdr:colOff>876300</xdr:colOff>
                <xdr:row>119</xdr:row>
                <xdr:rowOff>0</xdr:rowOff>
              </to>
            </anchor>
          </controlPr>
        </control>
      </mc:Choice>
      <mc:Fallback>
        <control shapeId="4166" r:id="rId7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Hinweise</vt:lpstr>
      <vt:lpstr>intern-nicht bearbeiten</vt:lpstr>
      <vt:lpstr>Deckblatt</vt:lpstr>
      <vt:lpstr>Erfassung</vt:lpstr>
      <vt:lpstr>Deckblatt!Druckbereich</vt:lpstr>
      <vt:lpstr>Erfassung!Druckbereich</vt:lpstr>
    </vt:vector>
  </TitlesOfParts>
  <Company>Stadt Heidelberg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Hack, Thomas</dc:creator>
  <cp:lastModifiedBy>Wuendrich, Elgiz</cp:lastModifiedBy>
  <cp:lastPrinted>2017-02-09T15:32:54Z</cp:lastPrinted>
  <dcterms:created xsi:type="dcterms:W3CDTF">2015-07-24T06:28:05Z</dcterms:created>
  <dcterms:modified xsi:type="dcterms:W3CDTF">2019-01-18T11:51:04Z</dcterms:modified>
</cp:coreProperties>
</file>